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RO\Documents\J A V N A  N A B A V A\JN 2026\JEDNOSTAVNA NABAVA 2026\NBV-89-2026 (R - DD Visocani FII)\"/>
    </mc:Choice>
  </mc:AlternateContent>
  <xr:revisionPtr revIDLastSave="0" documentId="13_ncr:1_{9F420CF1-21C6-414A-AB0C-FA0D9715E903}" xr6:coauthVersionLast="47" xr6:coauthVersionMax="47" xr10:uidLastSave="{00000000-0000-0000-0000-000000000000}"/>
  <bookViews>
    <workbookView xWindow="-110" yWindow="-110" windowWidth="38620" windowHeight="21100" tabRatio="500" xr2:uid="{00000000-000D-0000-FFFF-FFFF00000000}"/>
  </bookViews>
  <sheets>
    <sheet name="Troškovnik" sheetId="1" r:id="rId1"/>
    <sheet name="Sheet3" sheetId="2" r:id="rId2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44" i="1" l="1"/>
  <c r="F143" i="1"/>
  <c r="F141" i="1"/>
  <c r="F140" i="1"/>
  <c r="F139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33" i="1" s="1"/>
  <c r="F159" i="1" s="1"/>
  <c r="F112" i="1"/>
  <c r="F111" i="1"/>
  <c r="F110" i="1"/>
  <c r="F109" i="1"/>
  <c r="F108" i="1"/>
  <c r="F106" i="1"/>
  <c r="F105" i="1"/>
  <c r="F104" i="1"/>
  <c r="F103" i="1"/>
  <c r="F102" i="1"/>
  <c r="F101" i="1"/>
  <c r="F93" i="1"/>
  <c r="F92" i="1"/>
  <c r="F91" i="1"/>
  <c r="F89" i="1"/>
  <c r="F95" i="1" s="1"/>
  <c r="F157" i="1" s="1"/>
  <c r="F81" i="1"/>
  <c r="F80" i="1"/>
  <c r="F79" i="1"/>
  <c r="F83" i="1" s="1"/>
  <c r="F156" i="1" s="1"/>
  <c r="F71" i="1"/>
  <c r="F70" i="1"/>
  <c r="F62" i="1"/>
  <c r="F61" i="1"/>
  <c r="F60" i="1"/>
  <c r="F59" i="1"/>
  <c r="F58" i="1"/>
  <c r="F57" i="1"/>
  <c r="F50" i="1"/>
  <c r="F49" i="1"/>
  <c r="F48" i="1"/>
  <c r="F46" i="1"/>
  <c r="F42" i="1"/>
  <c r="F152" i="1" s="1"/>
  <c r="F40" i="1"/>
  <c r="F37" i="1"/>
  <c r="F36" i="1"/>
  <c r="F34" i="1"/>
  <c r="F33" i="1"/>
  <c r="F32" i="1"/>
  <c r="F25" i="1"/>
  <c r="F23" i="1"/>
  <c r="F21" i="1"/>
  <c r="F19" i="1"/>
  <c r="F18" i="1"/>
  <c r="F17" i="1"/>
  <c r="F16" i="1"/>
  <c r="F15" i="1"/>
  <c r="F14" i="1"/>
  <c r="F11" i="1"/>
  <c r="F27" i="1" l="1"/>
  <c r="F151" i="1" s="1"/>
  <c r="F52" i="1"/>
  <c r="F153" i="1" s="1"/>
  <c r="F114" i="1"/>
  <c r="F158" i="1" s="1"/>
  <c r="F147" i="1"/>
  <c r="F160" i="1" s="1"/>
  <c r="F163" i="1" s="1"/>
  <c r="F64" i="1"/>
  <c r="F154" i="1" s="1"/>
  <c r="F73" i="1"/>
  <c r="F155" i="1" s="1"/>
  <c r="F164" i="1" l="1"/>
  <c r="F165" i="1" s="1"/>
</calcChain>
</file>

<file path=xl/sharedStrings.xml><?xml version="1.0" encoding="utf-8"?>
<sst xmlns="http://schemas.openxmlformats.org/spreadsheetml/2006/main" count="274" uniqueCount="138">
  <si>
    <t>TROŠKOVNIK – TEHNIČKE SPECIFIKACIJE PREDMETA NABAVE
Radovi na projektu „Društveni dom Visočani – II. Faza“</t>
  </si>
  <si>
    <t>Građevinsko-obrtnički radovi za uređenje doma — lokacija: Visočani (Gornje selo 3, k.o. Visočani)</t>
  </si>
  <si>
    <t>Evidencijski broj nabave: NBV-89/2026 — Naručitelj: Dubrovačko-neretvanska županija, Pred Dvorom 1, 20 000 Dubrovnik, OIB: 32082115313</t>
  </si>
  <si>
    <t>r.b.</t>
  </si>
  <si>
    <t>opis stavke</t>
  </si>
  <si>
    <t>jed.mj.</t>
  </si>
  <si>
    <t>količina</t>
  </si>
  <si>
    <t>jed.cijena</t>
  </si>
  <si>
    <t>ukupna cijena</t>
  </si>
  <si>
    <t>I.</t>
  </si>
  <si>
    <t>RADOVI DEMONTAŽE I RUŠENJA</t>
  </si>
  <si>
    <t>1.</t>
  </si>
  <si>
    <t>Demontaža ugrađenog namještaja (šank i ostali inventar - stolovi, ormari, frižideri, stolice i sl.) i premještanje unutar prostora za vrijeme izvođenja radova te zaštita - prekrivanje najlonskom folijom. Obračun paušalni.</t>
  </si>
  <si>
    <t>pauš.</t>
  </si>
  <si>
    <t>2.</t>
  </si>
  <si>
    <t>Demontaža postojeće vanjske ALU-stolarije. Cijenom obuhvatiti iznos, utovar, odvoz i zbrinjavanje demontiranog materijala putem ovlaštene osobe sukladno propisima o gospodarenju otpadom. Obračun po komadu demontiranog otvora.</t>
  </si>
  <si>
    <t>prozor 50x60 cm</t>
  </si>
  <si>
    <t>kom</t>
  </si>
  <si>
    <t>prozor 160x180 cm</t>
  </si>
  <si>
    <t>prozor 140x120 cm</t>
  </si>
  <si>
    <t>prozor 70x120 cm</t>
  </si>
  <si>
    <t>ulazna vrata 165x300</t>
  </si>
  <si>
    <t>ulazna vrata 145x270</t>
  </si>
  <si>
    <t>3.</t>
  </si>
  <si>
    <t>Rušenje - utucanje unutarnje keramike sa podova i zidova u wc-ima. Cijenom obuhvatiti iznos, utovar, odvoz i zbrinjavanje srušenog materijala putem ovlaštene osobe sukladno propisima o gospodarenju otpadom. Obračun po m2.</t>
  </si>
  <si>
    <t>m2</t>
  </si>
  <si>
    <t>4.</t>
  </si>
  <si>
    <t>Demontaža postojećih sanitarija i galanterije u wc-ima (komplet vodokotlići, wc školjke, daske, umivaonici i sl.). Cijenom obuhvatiti iznos, utovar, odvoz i zbrinjavanje demontiranog materijala putem ovlaštene osobe sukladno propisima o gospodarenju otpadom. Obračun paušalni.</t>
  </si>
  <si>
    <t>5.</t>
  </si>
  <si>
    <t>Rušenje - demontaža parketa sa podova u uredskoj prostoriji. Cijenom obuhvatiti iznos, utovar, odvoz i zbrinjavanje srušenog materijala putem ovlaštene osobe sukladno propisima o gospodarenju otpadom. Obračun po m2.</t>
  </si>
  <si>
    <t>RADOVI DEMONTAŽE I RUŠENJA UKUPNO</t>
  </si>
  <si>
    <t>II.</t>
  </si>
  <si>
    <t>ZIDARSKI RADOVI</t>
  </si>
  <si>
    <t>a)</t>
  </si>
  <si>
    <t>šlicevi dim. do 8x3 cm (elektroinstalacije)</t>
  </si>
  <si>
    <t>m1</t>
  </si>
  <si>
    <t>Nabava materijala i izvođenje manjih zidarskih popravaka te krpljenje produžnim mortom rupa i proboja u zidovima koji ostaju nakon demontaže utičnica i prekidača , ugradnje razvodne table obrade oštećenje žbuke prilikom ugradnje nove stolarije i sl.. Obračun paušalni.</t>
  </si>
  <si>
    <t>Nabava materijala, doprema i ručna izrada plivajućeg poda u kupaonicama. Cementni estrih debljine 5 cm armiran polipropilenskim vlaknima, odvojen od okolnih zidova dilatacijskom trakom debljine 0,5 cm na podložnom sloju zvučne izolacije od EPS ploča debljine 5 cm. Obračun po m2.</t>
  </si>
  <si>
    <t>prag za ulazna vrata, dim. cca 90x10x3 cm</t>
  </si>
  <si>
    <t>b)</t>
  </si>
  <si>
    <t>prag za kupaonicu, dim. cca 80x10x3 cm</t>
  </si>
  <si>
    <t>Čišćenje fuga ( sljubnica ) na postojećem vanjskom  kamenom  zidu ( oblozi ) prizemlja objekta do dubine ( 3-5 cm) ručnim klesarskim alatom i visokotlačnim peračem. Stavka podrazumijeva kompletan rad i  ponovno zapunjavanje fuga ( sljubnica )  .Sljubnice treba  ispuniti cementnim mortom omjera 1:1 " u dvije ruke", te zagladiti. Mrlje od cementnog morta  moraju se odstraniti. Cijenom obuhvatiti kompletan rad i završno čišćenje pločnika i fugiranih površina.</t>
  </si>
  <si>
    <t>Obračun po m2 obrađene fuge</t>
  </si>
  <si>
    <t>ZIDARSKI RADOVI UKUPNO</t>
  </si>
  <si>
    <t>III.</t>
  </si>
  <si>
    <t>GIPSKARTONSKI RADOVI</t>
  </si>
  <si>
    <t>ZIDNA OBLOGA INSTALACIJA:
Nabava materijala, doprema i izrada obložnog  zida od gips-kartonskih ploča ( kutijasta konstrukcija )na potkonstrukciji od pocinčanih UD/CD profila. Zid obložen jednostrukim GKBI vlagootpornim pločama. Ispuna mineralnom vunom debljine 5 cm. U cijeni obrada spojeva staklenom mrežicom i gletanjem u razini obrade K2, te silikoniranje svih spojeva površina odgovarajućom brtvenom masom. Obračun po m2.</t>
  </si>
  <si>
    <t>RAVNI SPUŠTENI STROP :
Nabava materijala, doprema i izrada spuštenog stropa od gips-kartonskih ploča na potkonstrukciji od pocinčanih UD/CD profila. Potkonstrukcija izvedena na direktne nosače hvatane na postojeći strop, visine spuštanja cca 30 cm . U cijeni obrada spojeva staklenom mrežicom i gletanjem u razini obrade K2, te silikoniranje svih spojeva površina odgovarajućom brtvenom masom. Obračun po m2.</t>
  </si>
  <si>
    <t>obične GKB ploče</t>
  </si>
  <si>
    <t>vlagootporne GKBI ploče (kupaonica)</t>
  </si>
  <si>
    <t>Nabava materijala, doprema i izrada obloge ugradbenog vodokotlića dvostrukim vlagootpornim GK pločama. Obračun po kom.</t>
  </si>
  <si>
    <t xml:space="preserve">GIPSKARTONSKI RADOVI UKUPNO </t>
  </si>
  <si>
    <t>IV.</t>
  </si>
  <si>
    <t>STOLARSKI RADOVI</t>
  </si>
  <si>
    <t>Dobava, izrada i ugradnja PVC stolarije, ostakljene izo staklom. Svi elementi (fiksni i otklopno-zaokretni) i ispune trebaju biti kao na postojećoj (ranije demontiranoj) stolariji; podjela polja i način otvaranja po otvoru uz prethodnu suglasnost Naručitelja. U cijenu stavki treba uključiti dobavu svog materijala i rad prilikom izrade, transporta i montaže te sav potreban okov, cilindre i brave na vratima. Kontaktne zone sa zidom (kamenom oblogom) treba zabrtviti i osigurati vodonepropusnost. Dimenzije su okvirne, obvezna izmjera na licu mjesta prije izrade. Obračun po komadu.</t>
  </si>
  <si>
    <t>STOLARSKI RADOVI UKUPNO</t>
  </si>
  <si>
    <t>V.</t>
  </si>
  <si>
    <t>KERAMIČARSKI RADOVI</t>
  </si>
  <si>
    <t>NAPOMENA: Izvoditelj nabavlja keramičke pločice I. klase (podne pločice u sanitarnim prostorima: protuklizni razred min. R10, klasa habanja min. PEI 4) u cjenovnom razredu do 30 eura po m2 (nabavna cijena materijala bez PDV-a, dokazuje se računom/ponudom dobavljača), uz prethodnu suglasnost Naručitelja, doprema ih na gradilište i ugrađuje.</t>
  </si>
  <si>
    <t>Dobava, prijenos i ugradnja keramičkih pločica u fleksibilno ljepilo i fugiranje odgovarajućom fug masom. U cijenu stavke uključena nabava i doprema svog veznog materijala, distancera i fug mase, impregnacija za gipskartonske zidove te čišćenje, odvoz i zbrinjavanje otpada putem ovlaštene osobe nakon završetka radova. Obračun po m2.</t>
  </si>
  <si>
    <t>Nabava materijala, doprema i ugradnja aluminijskih L lajsni širine 12,5 mm na završetke i vertikalne spojeve keramike. Obračun po m1.</t>
  </si>
  <si>
    <t xml:space="preserve">KERAMIČARSKI RADOVI UKUPNO </t>
  </si>
  <si>
    <t>VI.</t>
  </si>
  <si>
    <t>PODOPOLAGAČKI RADOVI</t>
  </si>
  <si>
    <t>NAPOMENA: Izvoditelj nabavlja laminat klase 33, minimalne debljine 10 mm, za komercijalnu uporabu, i lajsne, u cjenovnom razredu do 25 eura po m2 (nabavna cijena materijala bez PDV-a, dokazuje se računom/ponudom dobavljača), uz prethodnu suglasnost Naručitelja, a Izvoditelj ih doprema na gradilište i ugrađuje.</t>
  </si>
  <si>
    <t>Prijenos i ugradnja laminata na podove sistemom klik-klak na podložnoj spužvici debljine 6 mm. Obračun po m2.</t>
  </si>
  <si>
    <t>Prijenos i postavljanje kutnih letvica od MDF-a u boji po izboru investitora. Dimenzije oko 20 x 80mm. U cijenu uračunat potreban silikon. Obračun po m1.</t>
  </si>
  <si>
    <t>Nabava materijala, doprema i ugradnja ALU L lajsni širine 15 mm na završetke parketa na prijelazima između dvije različite podne obloge. Obračun po m1.</t>
  </si>
  <si>
    <t xml:space="preserve">PODOPOLAGAČKI RADOVI UKUPNO </t>
  </si>
  <si>
    <t>VII.</t>
  </si>
  <si>
    <t>SOBOSLIKARSKI RADOVI</t>
  </si>
  <si>
    <t>Nabava materijala, doprema i obrada unutarnjih površina  zidova gletanjem  i brušenjem do potpune glatkoće zida. Površine potrebno prethodno otprašiti i impregnirati, otpučene dijelove stare boje ostrugati i sanirati . Obračun po m2.</t>
  </si>
  <si>
    <t>gletani zidovi - 2 sloja boje</t>
  </si>
  <si>
    <t>gipskartonski  stropovi - 1 sloj impregnacije + 2 sloja boje</t>
  </si>
  <si>
    <t>Nabava materijala, doprema i bojanje zidova masnom  bojom u tonu prema izboru Investitora. U cijenu uračunato mjestimično struganje i gletanje podbuhle boje, te impregnacija. Obračun po m2.</t>
  </si>
  <si>
    <t xml:space="preserve">SOBOSLIKARSKI RADOVI UKUPNO </t>
  </si>
  <si>
    <t>VIII.</t>
  </si>
  <si>
    <t>VODOINSTALATERSKI RADOVI</t>
  </si>
  <si>
    <t>NAPOMENA: Izvoditelj nabavlja sanitarije, slavine i opremu uz prethodnu suglasnost Naručitelja, te ih doprema na gradilište i ugrađuje.</t>
  </si>
  <si>
    <t>Demontaža, prijenos, odvoz i zbrinjavanje putem ovlaštene osobe postojeće instalacije vodovoda i odvodnje, bez ostavljanja "mrtvih" ogranaka, sa izradom gradilišnog priključka. Obračun paušalni.</t>
  </si>
  <si>
    <t>Izrada šliceva dimenzija 8x8 cm - 15x15 cm u zidovima i podovima za montažu vodovodne i kanalizacijske instalacije. U stavku uključeno uvrećavanje, odvoz i zbrinjavanje šuta putem ovlaštene osobe. Obračun po m1.</t>
  </si>
  <si>
    <t>Nabava materijala, doprema i izrada vodovodne i kanalizacijske instalacije PP-R i PVC cijevima, u stavku uključena sva koljena i spojni materijal. Obračun po izvodu ( wc x2, umivaonik x2, bojler)</t>
  </si>
  <si>
    <t>Nabava materijala, doprema i ugradnja podžbuknih ventila. Obračun po komadu.</t>
  </si>
  <si>
    <t>Nabava materijala, doprema i ugradnja podnog sifona s rešetkom, tip kao Viega ili jednakovrijedan. Obračun po komadu.</t>
  </si>
  <si>
    <t>6.</t>
  </si>
  <si>
    <t>Dobava, doprema i montaža ugradbenog vodokotlića tipa kao Geberit ili jednakovrijednog, sa pripadajućom tipkom. Obračun po komadu.</t>
  </si>
  <si>
    <t>7.</t>
  </si>
  <si>
    <t>Prijenos i ugradnja sanitarije, fina montaža, a sve kako slijedi:</t>
  </si>
  <si>
    <t>ugradnja visećeg umivaonika i baterije, sa montažom ormarića i zrcala, dim. 60x40 cm</t>
  </si>
  <si>
    <t>ugradnja wc školjke i daske</t>
  </si>
  <si>
    <t>c)</t>
  </si>
  <si>
    <t>ugradnja i spajanje bojlera 50 l</t>
  </si>
  <si>
    <t>d)</t>
  </si>
  <si>
    <t>montaža galanterije</t>
  </si>
  <si>
    <t>e)</t>
  </si>
  <si>
    <t>Potrošni materijal prilikom ugradnje sanitarija  (kutni ventili, sifoni, flexibilne cijevi, produžetci, silikon).</t>
  </si>
  <si>
    <t xml:space="preserve">VODOINSTALATERSKI RADOVI UKUPNO </t>
  </si>
  <si>
    <t>IX.</t>
  </si>
  <si>
    <t>ELEKTROINSTALATERSKI RADOVI</t>
  </si>
  <si>
    <t>NAPOMENA: Izvoditelj nabavlja lampe, utičnice i prekidače, te ih doprema na gradilište i ugrađuje. Lampe nabaviti u cjenovnom razredu do 30 eura po komadu, a utičnice i prekidače do 10 eura po komadu (nabavne cijene materijala bez PDV-a, dokazuju se računom/ponudom dobavljača), uz prethodnu suglasnost Naručitelja.</t>
  </si>
  <si>
    <t>Demontaža i odspajanje postojeće instalacije, razvodne kutije i potrošača sa izradom gradilišnog priključka. Obračun po kompletu.</t>
  </si>
  <si>
    <t>kpl</t>
  </si>
  <si>
    <t>Izrada šliceva dimenzija do 5x5 cm u zidovima i podovima za izradu elektroinstalacije. U stavku uključeno uvrećavanje, odvoz i zbrinjavanje šuta putem ovlaštene osobe. Obračun po m1.</t>
  </si>
  <si>
    <t>Nabava materijala, doprema i zamjena postojećih osigurača na glavnom brojilu, ugradnja automatskog osigurača 3P 32 A, tip kao ETI ili jednakovrijedan. Obračun po kompletu.</t>
  </si>
  <si>
    <t>Nabava materijala, doprema i izrada izvoda kabelskim vodom PP-Y 3x2.5mm2 za napajanje utičnica i termičkih potrošača komplet sa svim razvodnim kutijama, PVC cijevi te svim sitnim spojnim i montažnim materijalom. Obračun po izvodu.</t>
  </si>
  <si>
    <t>Nabava materijala, doprema i izrada izvoda kabelskim vodom PP-Y 3x1.5 mm2 za napajanje unutarnjih rasvjetnih tijela sve komplet sa izvodima za prekidače, razvodne kutije, te svim sitnim spojnim i montažnim materijalom. Obračun po izvodu.</t>
  </si>
  <si>
    <t>Nabava materijala, doprema i izrada izvoda kabelskim vodom PP-Y 3x2.5 mm2 za napajanje bojlera, komplet sa svim razvodnim kutijama te svim sitnim spojnim i montažnim materijalom. Obračun po izvodu.</t>
  </si>
  <si>
    <t>8.</t>
  </si>
  <si>
    <t>Nabava materijala, doprema i izrada izvoda kabelskim vodom PP-Y 3x2.5/4mm2
za napajanje vanjske jedinice klima uređaja
komplet sa svim razvodnim kutijama, PVC cijevi te svim sitnim spojnim i montažnim materijalom. Obračun po izvodu.</t>
  </si>
  <si>
    <t>9.</t>
  </si>
  <si>
    <t>Nabava materijala, doprema i izrada izvoda kabelskim vodom PPY 3x1,5mm za napajanje zvonca. Obračun po izvodu.</t>
  </si>
  <si>
    <t>10.</t>
  </si>
  <si>
    <t>Nabava materijala, doprema i izrada izvoda za informatiku - wifi, kabelom tipa UTP 4x2x0,6 Cat 6. Obračun po izvodu.</t>
  </si>
  <si>
    <t>11.</t>
  </si>
  <si>
    <t>Dobava i montaža  stropnih lampi i plafonjera. Obračun po komadu.</t>
  </si>
  <si>
    <t>12.</t>
  </si>
  <si>
    <t xml:space="preserve">ELEKTROINSTALATERSKI RADOVI UKUPNO </t>
  </si>
  <si>
    <t>X.</t>
  </si>
  <si>
    <t>KLIMATIZACIJSKI RADOVI</t>
  </si>
  <si>
    <t>NAPOMENA: Izvoditelj nabavlja klimatizacijske uređaje uz prethodnu suglasnost Naručitelja te ih doprema na gradilište i ugrađuje.</t>
  </si>
  <si>
    <t>Izrada šliceva dimenzija 8x8 cm - 15x15 cm u zidovima za montažu instalacije. U stavku uključeno uvrećavanje, odvoz i zbrinjavanje šuta putem ovlaštene osobe. Obračun po m1.</t>
  </si>
  <si>
    <t>Nabava i montaža bakrenih, predizoliranih, odmašćenih cijevi za spajanje unutarnjih sa vanjskim jedinicama, odgovarajuće toplinski izolirane, uključivo fitinzi i sitno-potrošni materijal. Obračun po m1.</t>
  </si>
  <si>
    <t>Dobava i ugradnja polipropilenske cijevi za odvod kondenzata s unutarnje i vanjske jedinice, uključivo izolaciju i potreban broj fazonskih komada (fitinga), brtvi, te spoj na izljevno mjesto. Obračun po m1.</t>
  </si>
  <si>
    <t>Dobava i montaža klima uređaja (zidni split, inverter, energetski razred min. A++ za hlađenje / A+ za grijanje), uključujući hladnu i toplu probu, punjenje radnim medijem i sve potrebno za dovođenje klimatizacijskog sustava u funkcionalno stanje. Obračun po kompletu (1 vanjska + 1 unutarnja jedinica).</t>
  </si>
  <si>
    <t>Uređaj nazivnog učina hlađenja 3,6 kW</t>
  </si>
  <si>
    <t>Uređaj nazivnog učina hlađenja 5,5 kW</t>
  </si>
  <si>
    <t xml:space="preserve">KLIMATIZACIJSKI RADOVI UKUPNO </t>
  </si>
  <si>
    <t>REKAPITULACIJA SVEUKUPNO</t>
  </si>
  <si>
    <t xml:space="preserve">UKUPNO </t>
  </si>
  <si>
    <t>PDV 25 %</t>
  </si>
  <si>
    <t>SVEUKUPNO EURA</t>
  </si>
  <si>
    <t>Mjesto i datum: ______________________________</t>
  </si>
  <si>
    <t>Ponuditelj (ime, prezime i potpis ovlaštene osobe, pečat): ______________________________</t>
  </si>
  <si>
    <t>Nabava materijala, doprema i zidarska obrada šliceva produžnim mortom (gotova žbuka kao Rofix 510 ili jednakovrijedno) nakon montiranja instalacija struje, vode i klime. Šliceve obraditi tako da se izravnaju sa površinom zida i pripreme za završnu obradu gletanjem. Obračun po m1.</t>
  </si>
  <si>
    <t>Nabava materijala, doprema i završna obrada unutarnjih površina zidova i stropova impregnacijom i bojanjem u dva sloja disperzivnom bojom tip "Jupol" ili jednakovrijedno  u bijelom tonu. U cijenu uključena zaštita podnih površina i otvora najlonom i krep trakom. Obračun po m2.</t>
  </si>
  <si>
    <t>Nabava materijala, doprema i ugradnja trorednog ugradnog razdjelnika RO sa svim potrebnim spojkama i zaštitnim prekidačima tip kao Schneider Electric ili jednakovrijedno. Obračun po kompletu.</t>
  </si>
  <si>
    <t>Dobava i montaža  modularnih utičnica i prekidača, sistem kao Vimar Plana, Schneider Unica ili slično jednakovrijedno. Obračun po spojenom modulu.</t>
  </si>
  <si>
    <t>Dobava i ugradnja kamenih pragova, kamen tip ¨Veselje¨ ili jednakovrijedno. Mjere prekontrolirati na licu mjesta. Obračun po komadu.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</si>
</sst>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"/>
  </numFmts>
  <fonts count="10" x14ac:knownFonts="1"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13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justify" vertical="top" wrapText="1" shrinkToFit="1"/>
    </xf>
    <xf numFmtId="0" fontId="0" fillId="0" borderId="0" xfId="0" applyAlignment="1">
      <alignment horizontal="right" vertical="top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0" fontId="1" fillId="0" borderId="0" xfId="0" applyFont="1" applyAlignment="1">
      <alignment horizontal="right" vertical="top"/>
    </xf>
    <xf numFmtId="0" fontId="4" fillId="0" borderId="0" xfId="0" applyFont="1"/>
    <xf numFmtId="2" fontId="1" fillId="0" borderId="0" xfId="0" applyNumberFormat="1" applyFont="1" applyAlignment="1">
      <alignment horizontal="justify" vertical="top" wrapText="1" shrinkToFit="1"/>
    </xf>
    <xf numFmtId="0" fontId="1" fillId="0" borderId="0" xfId="0" applyFont="1" applyAlignment="1">
      <alignment horizontal="justify" wrapText="1" shrinkToFit="1"/>
    </xf>
    <xf numFmtId="164" fontId="1" fillId="0" borderId="0" xfId="0" applyNumberFormat="1" applyFont="1" applyAlignment="1">
      <alignment wrapText="1"/>
    </xf>
    <xf numFmtId="2" fontId="1" fillId="0" borderId="0" xfId="0" applyNumberFormat="1" applyFont="1" applyAlignment="1">
      <alignment wrapText="1"/>
    </xf>
    <xf numFmtId="0" fontId="5" fillId="0" borderId="0" xfId="0" applyFont="1" applyAlignment="1">
      <alignment horizontal="right" vertical="top"/>
    </xf>
    <xf numFmtId="0" fontId="1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/>
    </xf>
    <xf numFmtId="4" fontId="6" fillId="0" borderId="0" xfId="0" applyNumberFormat="1" applyFont="1"/>
    <xf numFmtId="2" fontId="6" fillId="0" borderId="0" xfId="0" applyNumberFormat="1" applyFont="1"/>
    <xf numFmtId="4" fontId="1" fillId="0" borderId="0" xfId="0" applyNumberFormat="1" applyFont="1" applyAlignment="1">
      <alignment wrapText="1"/>
    </xf>
    <xf numFmtId="0" fontId="1" fillId="2" borderId="0" xfId="0" applyFont="1" applyFill="1" applyAlignment="1">
      <alignment wrapText="1"/>
    </xf>
    <xf numFmtId="0" fontId="4" fillId="0" borderId="0" xfId="0" applyFont="1" applyAlignment="1">
      <alignment horizontal="right" vertical="top"/>
    </xf>
    <xf numFmtId="2" fontId="4" fillId="0" borderId="0" xfId="0" applyNumberFormat="1" applyFont="1" applyAlignment="1">
      <alignment wrapText="1"/>
    </xf>
    <xf numFmtId="2" fontId="5" fillId="0" borderId="0" xfId="0" applyNumberFormat="1" applyFont="1" applyAlignment="1">
      <alignment wrapText="1"/>
    </xf>
    <xf numFmtId="2" fontId="5" fillId="0" borderId="1" xfId="0" applyNumberFormat="1" applyFont="1" applyBorder="1" applyAlignment="1">
      <alignment wrapText="1"/>
    </xf>
    <xf numFmtId="2" fontId="7" fillId="0" borderId="1" xfId="0" applyNumberFormat="1" applyFont="1" applyBorder="1" applyAlignment="1">
      <alignment wrapText="1"/>
    </xf>
    <xf numFmtId="0" fontId="4" fillId="3" borderId="0" xfId="0" applyFont="1" applyFill="1" applyAlignment="1">
      <alignment horizontal="right"/>
    </xf>
    <xf numFmtId="0" fontId="0" fillId="4" borderId="0" xfId="0" applyFill="1" applyAlignment="1">
      <alignment horizontal="right" vertical="top"/>
    </xf>
    <xf numFmtId="0" fontId="0" fillId="4" borderId="0" xfId="0" applyFill="1" applyAlignment="1">
      <alignment horizontal="center" vertical="center"/>
    </xf>
    <xf numFmtId="0" fontId="1" fillId="4" borderId="0" xfId="0" applyFont="1" applyFill="1" applyAlignment="1">
      <alignment horizontal="right" vertical="top"/>
    </xf>
    <xf numFmtId="0" fontId="5" fillId="4" borderId="0" xfId="0" applyFont="1" applyFill="1" applyAlignment="1">
      <alignment horizontal="right" vertical="top"/>
    </xf>
    <xf numFmtId="49" fontId="1" fillId="4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49" fontId="4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49" fontId="1" fillId="4" borderId="0" xfId="0" applyNumberFormat="1" applyFont="1" applyFill="1" applyAlignment="1">
      <alignment horizontal="right" vertical="top"/>
    </xf>
    <xf numFmtId="2" fontId="4" fillId="3" borderId="0" xfId="0" applyNumberFormat="1" applyFont="1" applyFill="1"/>
    <xf numFmtId="0" fontId="1" fillId="2" borderId="0" xfId="0" applyFont="1" applyFill="1" applyAlignment="1">
      <alignment vertical="center" wrapText="1"/>
    </xf>
    <xf numFmtId="49" fontId="4" fillId="3" borderId="0" xfId="0" applyNumberFormat="1" applyFont="1" applyFill="1" applyAlignment="1">
      <alignment horizontal="right" vertical="top"/>
    </xf>
    <xf numFmtId="2" fontId="4" fillId="3" borderId="0" xfId="0" applyNumberFormat="1" applyFont="1" applyFill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justify" vertical="top" wrapText="1" shrinkToFit="1"/>
    </xf>
    <xf numFmtId="0" fontId="8" fillId="0" borderId="0" xfId="0" applyFont="1" applyAlignment="1">
      <alignment horizontal="center" vertical="top" wrapText="1" shrinkToFit="1"/>
    </xf>
    <xf numFmtId="0" fontId="9" fillId="0" borderId="0" xfId="0" applyFont="1" applyAlignment="1">
      <alignment horizontal="center" vertical="top" wrapText="1" shrinkToFit="1"/>
    </xf>
    <xf numFmtId="0" fontId="2" fillId="0" borderId="0" xfId="0" applyFont="1" applyAlignment="1">
      <alignment vertical="center" wrapText="1"/>
    </xf>
    <xf numFmtId="0" fontId="4" fillId="3" borderId="0" xfId="0" applyFont="1" applyFill="1"/>
    <xf numFmtId="0" fontId="4" fillId="3" borderId="0" xfId="0" applyFont="1" applyFill="1" applyAlignment="1">
      <alignment wrapText="1"/>
    </xf>
    <xf numFmtId="0" fontId="1" fillId="0" borderId="0" xfId="0" applyFont="1" applyAlignment="1">
      <alignment horizontal="justify" vertical="top" shrinkToFit="1"/>
    </xf>
    <xf numFmtId="0" fontId="5" fillId="0" borderId="0" xfId="0" applyFont="1" applyAlignment="1">
      <alignment horizontal="justify" vertical="top" wrapText="1" shrinkToFi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3" borderId="1" xfId="0" applyFont="1" applyFill="1" applyBorder="1" applyAlignment="1">
      <alignment horizontal="right" wrapText="1"/>
    </xf>
    <xf numFmtId="0" fontId="7" fillId="3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0"/>
  <sheetViews>
    <sheetView tabSelected="1" topLeftCell="A29" zoomScaleNormal="100" workbookViewId="0">
      <selection activeCell="P39" sqref="P39"/>
    </sheetView>
  </sheetViews>
  <sheetFormatPr defaultColWidth="8.54296875" defaultRowHeight="14.5" x14ac:dyDescent="0.35"/>
  <cols>
    <col min="1" max="1" width="5.7265625" style="4" customWidth="1"/>
    <col min="2" max="2" width="48.54296875" style="5" customWidth="1"/>
    <col min="3" max="3" width="7.81640625" style="5" customWidth="1"/>
    <col min="4" max="5" width="11.7265625" style="6" customWidth="1"/>
    <col min="6" max="6" width="17.54296875" style="7" customWidth="1"/>
  </cols>
  <sheetData>
    <row r="1" spans="1:6" ht="15" hidden="1" customHeight="1" x14ac:dyDescent="0.35">
      <c r="B1" s="43"/>
      <c r="C1" s="43"/>
      <c r="D1" s="43"/>
      <c r="E1" s="43"/>
      <c r="F1" s="43"/>
    </row>
    <row r="2" spans="1:6" ht="15" customHeight="1" x14ac:dyDescent="0.35">
      <c r="A2" s="8"/>
    </row>
    <row r="3" spans="1:6" ht="15" customHeight="1" x14ac:dyDescent="0.35">
      <c r="B3" s="44" t="s">
        <v>0</v>
      </c>
      <c r="C3" s="44"/>
      <c r="D3" s="44"/>
      <c r="E3" s="44"/>
      <c r="F3" s="44"/>
    </row>
    <row r="4" spans="1:6" ht="15" customHeight="1" x14ac:dyDescent="0.35">
      <c r="A4" s="8"/>
    </row>
    <row r="5" spans="1:6" ht="15" customHeight="1" x14ac:dyDescent="0.35">
      <c r="B5" s="45" t="s">
        <v>1</v>
      </c>
      <c r="C5" s="45"/>
      <c r="D5" s="45"/>
      <c r="E5" s="45"/>
      <c r="F5" s="45"/>
    </row>
    <row r="6" spans="1:6" ht="15" customHeight="1" x14ac:dyDescent="0.35">
      <c r="A6" s="8"/>
    </row>
    <row r="7" spans="1:6" ht="27.75" hidden="1" customHeight="1" x14ac:dyDescent="0.35">
      <c r="B7" s="46" t="s">
        <v>2</v>
      </c>
      <c r="C7" s="46"/>
      <c r="D7" s="46"/>
      <c r="E7" s="46"/>
      <c r="F7" s="46"/>
    </row>
    <row r="8" spans="1:6" ht="32.25" customHeight="1" x14ac:dyDescent="0.35">
      <c r="A8" s="42" t="s">
        <v>3</v>
      </c>
      <c r="B8" s="42" t="s">
        <v>4</v>
      </c>
      <c r="C8" s="42" t="s">
        <v>5</v>
      </c>
      <c r="D8" s="42" t="s">
        <v>6</v>
      </c>
      <c r="E8" s="42" t="s">
        <v>7</v>
      </c>
      <c r="F8" s="42" t="s">
        <v>8</v>
      </c>
    </row>
    <row r="9" spans="1:6" s="9" customFormat="1" ht="15" customHeight="1" x14ac:dyDescent="0.35">
      <c r="A9" s="27" t="s">
        <v>9</v>
      </c>
      <c r="B9" s="47" t="s">
        <v>10</v>
      </c>
      <c r="C9" s="47"/>
      <c r="D9" s="47"/>
      <c r="E9" s="47"/>
      <c r="F9" s="38"/>
    </row>
    <row r="10" spans="1:6" ht="15" customHeight="1" x14ac:dyDescent="0.35">
      <c r="A10" s="28"/>
      <c r="B10" s="3"/>
      <c r="C10" s="3"/>
      <c r="D10" s="3"/>
      <c r="E10" s="3"/>
      <c r="F10" s="10"/>
    </row>
    <row r="11" spans="1:6" ht="75" customHeight="1" x14ac:dyDescent="0.35">
      <c r="A11" s="29" t="s">
        <v>11</v>
      </c>
      <c r="B11" s="3" t="s">
        <v>12</v>
      </c>
      <c r="C11" s="11" t="s">
        <v>13</v>
      </c>
      <c r="D11" s="12">
        <v>1</v>
      </c>
      <c r="E11" s="13"/>
      <c r="F11" s="13">
        <f>D11*E11</f>
        <v>0</v>
      </c>
    </row>
    <row r="12" spans="1:6" ht="15" customHeight="1" x14ac:dyDescent="0.35">
      <c r="A12" s="29"/>
      <c r="B12" s="3"/>
      <c r="C12" s="3"/>
      <c r="D12" s="3"/>
      <c r="E12" s="10"/>
      <c r="F12" s="10"/>
    </row>
    <row r="13" spans="1:6" ht="60" customHeight="1" x14ac:dyDescent="0.35">
      <c r="A13" s="29" t="s">
        <v>14</v>
      </c>
      <c r="B13" s="3" t="s">
        <v>15</v>
      </c>
      <c r="C13" s="11"/>
      <c r="D13" s="12"/>
      <c r="E13" s="13"/>
      <c r="F13" s="13"/>
    </row>
    <row r="14" spans="1:6" ht="15" customHeight="1" x14ac:dyDescent="0.35">
      <c r="A14" s="29"/>
      <c r="B14" s="3" t="s">
        <v>16</v>
      </c>
      <c r="C14" s="11" t="s">
        <v>17</v>
      </c>
      <c r="D14" s="12">
        <v>2</v>
      </c>
      <c r="E14" s="13"/>
      <c r="F14" s="13">
        <f t="shared" ref="F14:F19" si="0">D14*E14</f>
        <v>0</v>
      </c>
    </row>
    <row r="15" spans="1:6" ht="15" customHeight="1" x14ac:dyDescent="0.35">
      <c r="A15" s="29"/>
      <c r="B15" s="3" t="s">
        <v>18</v>
      </c>
      <c r="C15" s="11" t="s">
        <v>17</v>
      </c>
      <c r="D15" s="12">
        <v>3</v>
      </c>
      <c r="E15" s="13"/>
      <c r="F15" s="13">
        <f t="shared" si="0"/>
        <v>0</v>
      </c>
    </row>
    <row r="16" spans="1:6" ht="15" customHeight="1" x14ac:dyDescent="0.35">
      <c r="A16" s="29"/>
      <c r="B16" s="3" t="s">
        <v>19</v>
      </c>
      <c r="C16" s="11" t="s">
        <v>17</v>
      </c>
      <c r="D16" s="12">
        <v>1</v>
      </c>
      <c r="E16" s="13"/>
      <c r="F16" s="13">
        <f t="shared" si="0"/>
        <v>0</v>
      </c>
    </row>
    <row r="17" spans="1:6" ht="15" customHeight="1" x14ac:dyDescent="0.35">
      <c r="A17" s="29"/>
      <c r="B17" s="3" t="s">
        <v>20</v>
      </c>
      <c r="C17" s="11" t="s">
        <v>17</v>
      </c>
      <c r="D17" s="12">
        <v>2</v>
      </c>
      <c r="E17" s="13"/>
      <c r="F17" s="13">
        <f t="shared" si="0"/>
        <v>0</v>
      </c>
    </row>
    <row r="18" spans="1:6" ht="15" customHeight="1" x14ac:dyDescent="0.35">
      <c r="A18" s="29"/>
      <c r="B18" s="3" t="s">
        <v>21</v>
      </c>
      <c r="C18" s="11" t="s">
        <v>17</v>
      </c>
      <c r="D18" s="12">
        <v>1</v>
      </c>
      <c r="E18" s="13"/>
      <c r="F18" s="13">
        <f t="shared" si="0"/>
        <v>0</v>
      </c>
    </row>
    <row r="19" spans="1:6" ht="15" customHeight="1" x14ac:dyDescent="0.35">
      <c r="A19" s="29"/>
      <c r="B19" s="3" t="s">
        <v>22</v>
      </c>
      <c r="C19" s="11" t="s">
        <v>17</v>
      </c>
      <c r="D19" s="12">
        <v>1</v>
      </c>
      <c r="E19" s="13"/>
      <c r="F19" s="13">
        <f t="shared" si="0"/>
        <v>0</v>
      </c>
    </row>
    <row r="20" spans="1:6" ht="15" customHeight="1" x14ac:dyDescent="0.35">
      <c r="A20" s="29"/>
      <c r="B20" s="3"/>
      <c r="C20" s="11"/>
      <c r="D20" s="12"/>
      <c r="E20" s="13"/>
      <c r="F20" s="13"/>
    </row>
    <row r="21" spans="1:6" ht="60" customHeight="1" x14ac:dyDescent="0.35">
      <c r="A21" s="29" t="s">
        <v>23</v>
      </c>
      <c r="B21" s="3" t="s">
        <v>24</v>
      </c>
      <c r="C21" s="11" t="s">
        <v>25</v>
      </c>
      <c r="D21" s="12">
        <v>32</v>
      </c>
      <c r="E21" s="13"/>
      <c r="F21" s="13">
        <f>D21*E21</f>
        <v>0</v>
      </c>
    </row>
    <row r="22" spans="1:6" ht="15" customHeight="1" x14ac:dyDescent="0.35">
      <c r="A22" s="29"/>
      <c r="B22" s="3"/>
      <c r="C22" s="11"/>
      <c r="D22" s="12"/>
      <c r="E22" s="13"/>
      <c r="F22" s="13"/>
    </row>
    <row r="23" spans="1:6" ht="60" customHeight="1" x14ac:dyDescent="0.35">
      <c r="A23" s="29" t="s">
        <v>26</v>
      </c>
      <c r="B23" s="3" t="s">
        <v>27</v>
      </c>
      <c r="C23" s="11" t="s">
        <v>13</v>
      </c>
      <c r="D23" s="12">
        <v>1</v>
      </c>
      <c r="E23" s="13"/>
      <c r="F23" s="13">
        <f>D23*E23</f>
        <v>0</v>
      </c>
    </row>
    <row r="24" spans="1:6" ht="15" customHeight="1" x14ac:dyDescent="0.35">
      <c r="A24" s="28"/>
      <c r="B24" s="3"/>
      <c r="C24" s="3"/>
      <c r="D24" s="3"/>
      <c r="E24" s="10"/>
      <c r="F24" s="10"/>
    </row>
    <row r="25" spans="1:6" ht="60" customHeight="1" x14ac:dyDescent="0.35">
      <c r="A25" s="29" t="s">
        <v>28</v>
      </c>
      <c r="B25" s="3" t="s">
        <v>29</v>
      </c>
      <c r="C25" s="11" t="s">
        <v>25</v>
      </c>
      <c r="D25" s="12">
        <v>12</v>
      </c>
      <c r="E25" s="13"/>
      <c r="F25" s="13">
        <f>D25*E25</f>
        <v>0</v>
      </c>
    </row>
    <row r="26" spans="1:6" ht="15" customHeight="1" x14ac:dyDescent="0.35">
      <c r="A26" s="28"/>
      <c r="B26" s="3"/>
      <c r="C26" s="3"/>
      <c r="D26" s="3"/>
      <c r="E26" s="3"/>
      <c r="F26" s="10"/>
    </row>
    <row r="27" spans="1:6" ht="15" customHeight="1" x14ac:dyDescent="0.35">
      <c r="A27" s="27" t="s">
        <v>9</v>
      </c>
      <c r="B27" s="47" t="s">
        <v>30</v>
      </c>
      <c r="C27" s="47"/>
      <c r="D27" s="47"/>
      <c r="E27" s="47"/>
      <c r="F27" s="38">
        <f>SUM(F11:F25)</f>
        <v>0</v>
      </c>
    </row>
    <row r="28" spans="1:6" ht="15" customHeight="1" x14ac:dyDescent="0.35">
      <c r="A28" s="30"/>
    </row>
    <row r="29" spans="1:6" s="9" customFormat="1" ht="15" customHeight="1" x14ac:dyDescent="0.35">
      <c r="A29" s="27" t="s">
        <v>31</v>
      </c>
      <c r="B29" s="47" t="s">
        <v>32</v>
      </c>
      <c r="C29" s="47"/>
      <c r="D29" s="47"/>
      <c r="E29" s="47"/>
      <c r="F29" s="38"/>
    </row>
    <row r="30" spans="1:6" ht="15" customHeight="1" x14ac:dyDescent="0.35">
      <c r="A30" s="31"/>
      <c r="B30" s="1"/>
    </row>
    <row r="31" spans="1:6" ht="90" customHeight="1" x14ac:dyDescent="0.35">
      <c r="A31" s="32" t="s">
        <v>11</v>
      </c>
      <c r="B31" s="15" t="s">
        <v>133</v>
      </c>
      <c r="C31" s="15"/>
      <c r="D31" s="12"/>
      <c r="E31" s="13"/>
      <c r="F31" s="13"/>
    </row>
    <row r="32" spans="1:6" ht="15" customHeight="1" x14ac:dyDescent="0.35">
      <c r="A32" s="32" t="s">
        <v>33</v>
      </c>
      <c r="B32" s="15" t="s">
        <v>34</v>
      </c>
      <c r="C32" s="15" t="s">
        <v>35</v>
      </c>
      <c r="D32" s="12">
        <v>50</v>
      </c>
      <c r="E32" s="13"/>
      <c r="F32" s="13">
        <f>D32*E32</f>
        <v>0</v>
      </c>
    </row>
    <row r="33" spans="1:6" ht="90" customHeight="1" x14ac:dyDescent="0.35">
      <c r="A33" s="32" t="s">
        <v>14</v>
      </c>
      <c r="B33" s="15" t="s">
        <v>36</v>
      </c>
      <c r="C33" s="15" t="s">
        <v>13</v>
      </c>
      <c r="D33" s="15">
        <v>1</v>
      </c>
      <c r="E33" s="13"/>
      <c r="F33" s="13">
        <f>D33*E33</f>
        <v>0</v>
      </c>
    </row>
    <row r="34" spans="1:6" ht="114" customHeight="1" x14ac:dyDescent="0.35">
      <c r="A34" s="32" t="s">
        <v>23</v>
      </c>
      <c r="B34" s="15" t="s">
        <v>37</v>
      </c>
      <c r="C34" s="15" t="s">
        <v>25</v>
      </c>
      <c r="D34" s="12">
        <v>6.8</v>
      </c>
      <c r="E34" s="13"/>
      <c r="F34" s="13">
        <f>D34*E34</f>
        <v>0</v>
      </c>
    </row>
    <row r="35" spans="1:6" ht="45" customHeight="1" x14ac:dyDescent="0.35">
      <c r="A35" s="32" t="s">
        <v>26</v>
      </c>
      <c r="B35" s="15" t="s">
        <v>137</v>
      </c>
      <c r="C35" s="15"/>
      <c r="D35" s="12"/>
      <c r="E35" s="13"/>
      <c r="F35" s="13"/>
    </row>
    <row r="36" spans="1:6" ht="15" customHeight="1" x14ac:dyDescent="0.35">
      <c r="A36" s="32" t="s">
        <v>33</v>
      </c>
      <c r="B36" s="15" t="s">
        <v>38</v>
      </c>
      <c r="C36" s="15" t="s">
        <v>17</v>
      </c>
      <c r="D36" s="12">
        <v>1</v>
      </c>
      <c r="E36" s="13"/>
      <c r="F36" s="13">
        <f>D36*E36</f>
        <v>0</v>
      </c>
    </row>
    <row r="37" spans="1:6" ht="15" customHeight="1" x14ac:dyDescent="0.35">
      <c r="A37" s="32" t="s">
        <v>39</v>
      </c>
      <c r="B37" s="15" t="s">
        <v>40</v>
      </c>
      <c r="C37" s="15" t="s">
        <v>17</v>
      </c>
      <c r="D37" s="12">
        <v>2</v>
      </c>
      <c r="E37" s="13"/>
      <c r="F37" s="13">
        <f>D37*E37</f>
        <v>0</v>
      </c>
    </row>
    <row r="38" spans="1:6" ht="15" customHeight="1" x14ac:dyDescent="0.35">
      <c r="A38" s="32"/>
      <c r="B38" s="15"/>
      <c r="C38" s="15"/>
      <c r="D38" s="12"/>
      <c r="E38" s="13"/>
      <c r="F38" s="13"/>
    </row>
    <row r="39" spans="1:6" ht="165" customHeight="1" x14ac:dyDescent="0.35">
      <c r="A39" s="32" t="s">
        <v>28</v>
      </c>
      <c r="B39" s="15" t="s">
        <v>41</v>
      </c>
      <c r="C39" s="15"/>
      <c r="D39" s="12"/>
      <c r="E39" s="13"/>
      <c r="F39" s="13"/>
    </row>
    <row r="40" spans="1:6" ht="15" customHeight="1" x14ac:dyDescent="0.35">
      <c r="A40" s="32"/>
      <c r="B40" s="16" t="s">
        <v>42</v>
      </c>
      <c r="C40" s="17" t="s">
        <v>25</v>
      </c>
      <c r="D40" s="18">
        <v>90</v>
      </c>
      <c r="E40" s="19"/>
      <c r="F40" s="19">
        <f>D40*E40</f>
        <v>0</v>
      </c>
    </row>
    <row r="41" spans="1:6" ht="15" customHeight="1" x14ac:dyDescent="0.35">
      <c r="A41" s="29"/>
    </row>
    <row r="42" spans="1:6" s="9" customFormat="1" ht="15" customHeight="1" x14ac:dyDescent="0.35">
      <c r="A42" s="33" t="s">
        <v>31</v>
      </c>
      <c r="B42" s="47" t="s">
        <v>43</v>
      </c>
      <c r="C42" s="47"/>
      <c r="D42" s="47"/>
      <c r="E42" s="47"/>
      <c r="F42" s="38">
        <f>SUM(F31:F41)</f>
        <v>0</v>
      </c>
    </row>
    <row r="43" spans="1:6" ht="15" customHeight="1" x14ac:dyDescent="0.35">
      <c r="A43" s="34"/>
      <c r="B43" s="1"/>
      <c r="C43" s="1"/>
    </row>
    <row r="44" spans="1:6" ht="15" customHeight="1" x14ac:dyDescent="0.35">
      <c r="A44" s="35" t="s">
        <v>44</v>
      </c>
      <c r="B44" s="48" t="s">
        <v>45</v>
      </c>
      <c r="C44" s="48"/>
      <c r="D44" s="48"/>
      <c r="E44" s="48"/>
      <c r="F44" s="41"/>
    </row>
    <row r="45" spans="1:6" ht="15" customHeight="1" x14ac:dyDescent="0.35">
      <c r="A45" s="34"/>
      <c r="B45" s="1"/>
    </row>
    <row r="46" spans="1:6" ht="176.25" customHeight="1" x14ac:dyDescent="0.35">
      <c r="A46" s="32" t="s">
        <v>11</v>
      </c>
      <c r="B46" s="15" t="s">
        <v>46</v>
      </c>
      <c r="C46" s="15" t="s">
        <v>25</v>
      </c>
      <c r="D46" s="12">
        <v>5</v>
      </c>
      <c r="E46" s="20"/>
      <c r="F46" s="13">
        <f>D46*E46</f>
        <v>0</v>
      </c>
    </row>
    <row r="47" spans="1:6" ht="168.75" customHeight="1" x14ac:dyDescent="0.35">
      <c r="A47" s="32" t="s">
        <v>14</v>
      </c>
      <c r="B47" s="15" t="s">
        <v>47</v>
      </c>
      <c r="C47" s="15"/>
      <c r="D47" s="12"/>
      <c r="E47" s="20"/>
      <c r="F47" s="13"/>
    </row>
    <row r="48" spans="1:6" ht="15" customHeight="1" x14ac:dyDescent="0.35">
      <c r="A48" s="32" t="s">
        <v>33</v>
      </c>
      <c r="B48" s="15" t="s">
        <v>48</v>
      </c>
      <c r="C48" s="15" t="s">
        <v>25</v>
      </c>
      <c r="D48" s="12">
        <v>105</v>
      </c>
      <c r="E48" s="20"/>
      <c r="F48" s="13">
        <f>D48*E48</f>
        <v>0</v>
      </c>
    </row>
    <row r="49" spans="1:6" ht="15" customHeight="1" x14ac:dyDescent="0.35">
      <c r="A49" s="32" t="s">
        <v>39</v>
      </c>
      <c r="B49" s="15" t="s">
        <v>49</v>
      </c>
      <c r="C49" s="15" t="s">
        <v>25</v>
      </c>
      <c r="D49" s="12">
        <v>6</v>
      </c>
      <c r="E49" s="20"/>
      <c r="F49" s="13">
        <f>D49*E49</f>
        <v>0</v>
      </c>
    </row>
    <row r="50" spans="1:6" ht="48.75" customHeight="1" x14ac:dyDescent="0.35">
      <c r="A50" s="32" t="s">
        <v>23</v>
      </c>
      <c r="B50" s="15" t="s">
        <v>50</v>
      </c>
      <c r="C50" s="15" t="s">
        <v>17</v>
      </c>
      <c r="D50" s="12">
        <v>2</v>
      </c>
      <c r="E50" s="20"/>
      <c r="F50" s="13">
        <f>D50*E50</f>
        <v>0</v>
      </c>
    </row>
    <row r="51" spans="1:6" ht="15" customHeight="1" x14ac:dyDescent="0.35">
      <c r="A51" s="29"/>
    </row>
    <row r="52" spans="1:6" ht="15" customHeight="1" x14ac:dyDescent="0.35">
      <c r="A52" s="35" t="s">
        <v>44</v>
      </c>
      <c r="B52" s="48" t="s">
        <v>51</v>
      </c>
      <c r="C52" s="48"/>
      <c r="D52" s="48"/>
      <c r="E52" s="48"/>
      <c r="F52" s="41">
        <f>SUM(F46:F51)</f>
        <v>0</v>
      </c>
    </row>
    <row r="53" spans="1:6" ht="15" customHeight="1" x14ac:dyDescent="0.35">
      <c r="A53" s="34"/>
      <c r="B53" s="1"/>
      <c r="C53" s="1"/>
    </row>
    <row r="54" spans="1:6" ht="15" customHeight="1" x14ac:dyDescent="0.35">
      <c r="A54" s="35" t="s">
        <v>52</v>
      </c>
      <c r="B54" s="48" t="s">
        <v>53</v>
      </c>
      <c r="C54" s="48"/>
      <c r="D54" s="48"/>
      <c r="E54" s="48"/>
      <c r="F54" s="41"/>
    </row>
    <row r="55" spans="1:6" ht="15" customHeight="1" x14ac:dyDescent="0.35">
      <c r="A55" s="34"/>
      <c r="B55" s="1"/>
    </row>
    <row r="56" spans="1:6" ht="160" customHeight="1" x14ac:dyDescent="0.35">
      <c r="A56" s="32" t="s">
        <v>11</v>
      </c>
      <c r="B56" s="15" t="s">
        <v>54</v>
      </c>
      <c r="C56" s="15"/>
      <c r="D56" s="12"/>
      <c r="E56" s="12"/>
      <c r="F56" s="13"/>
    </row>
    <row r="57" spans="1:6" ht="15" customHeight="1" x14ac:dyDescent="0.35">
      <c r="A57" s="32"/>
      <c r="B57" s="3" t="s">
        <v>16</v>
      </c>
      <c r="C57" s="11" t="s">
        <v>17</v>
      </c>
      <c r="D57" s="12">
        <v>2</v>
      </c>
      <c r="E57" s="20"/>
      <c r="F57" s="13">
        <f t="shared" ref="F57:F62" si="1">D57*E57</f>
        <v>0</v>
      </c>
    </row>
    <row r="58" spans="1:6" ht="15" customHeight="1" x14ac:dyDescent="0.35">
      <c r="A58" s="32"/>
      <c r="B58" s="3" t="s">
        <v>18</v>
      </c>
      <c r="C58" s="11" t="s">
        <v>17</v>
      </c>
      <c r="D58" s="12">
        <v>3</v>
      </c>
      <c r="E58" s="20"/>
      <c r="F58" s="13">
        <f t="shared" si="1"/>
        <v>0</v>
      </c>
    </row>
    <row r="59" spans="1:6" ht="15" customHeight="1" x14ac:dyDescent="0.35">
      <c r="A59" s="32"/>
      <c r="B59" s="3" t="s">
        <v>19</v>
      </c>
      <c r="C59" s="11" t="s">
        <v>17</v>
      </c>
      <c r="D59" s="12">
        <v>1</v>
      </c>
      <c r="E59" s="20"/>
      <c r="F59" s="13">
        <f t="shared" si="1"/>
        <v>0</v>
      </c>
    </row>
    <row r="60" spans="1:6" ht="15" customHeight="1" x14ac:dyDescent="0.35">
      <c r="A60" s="32"/>
      <c r="B60" s="3" t="s">
        <v>20</v>
      </c>
      <c r="C60" s="11" t="s">
        <v>17</v>
      </c>
      <c r="D60" s="12">
        <v>2</v>
      </c>
      <c r="E60" s="20"/>
      <c r="F60" s="13">
        <f t="shared" si="1"/>
        <v>0</v>
      </c>
    </row>
    <row r="61" spans="1:6" ht="15" customHeight="1" x14ac:dyDescent="0.35">
      <c r="A61" s="32"/>
      <c r="B61" s="3" t="s">
        <v>21</v>
      </c>
      <c r="C61" s="11" t="s">
        <v>17</v>
      </c>
      <c r="D61" s="12">
        <v>1</v>
      </c>
      <c r="E61" s="20"/>
      <c r="F61" s="13">
        <f t="shared" si="1"/>
        <v>0</v>
      </c>
    </row>
    <row r="62" spans="1:6" ht="15" customHeight="1" x14ac:dyDescent="0.35">
      <c r="A62" s="32"/>
      <c r="B62" s="3" t="s">
        <v>22</v>
      </c>
      <c r="C62" s="11" t="s">
        <v>17</v>
      </c>
      <c r="D62" s="12">
        <v>1</v>
      </c>
      <c r="E62" s="20"/>
      <c r="F62" s="13">
        <f t="shared" si="1"/>
        <v>0</v>
      </c>
    </row>
    <row r="63" spans="1:6" ht="15" customHeight="1" x14ac:dyDescent="0.35">
      <c r="A63" s="29"/>
    </row>
    <row r="64" spans="1:6" ht="15" customHeight="1" x14ac:dyDescent="0.35">
      <c r="A64" s="35" t="s">
        <v>52</v>
      </c>
      <c r="B64" s="48" t="s">
        <v>55</v>
      </c>
      <c r="C64" s="48"/>
      <c r="D64" s="48"/>
      <c r="E64" s="48"/>
      <c r="F64" s="41">
        <f>SUM(F56:F63)</f>
        <v>0</v>
      </c>
    </row>
    <row r="65" spans="1:6" ht="15" customHeight="1" x14ac:dyDescent="0.35">
      <c r="A65" s="34"/>
      <c r="B65" s="1"/>
      <c r="C65" s="1"/>
    </row>
    <row r="66" spans="1:6" ht="15" customHeight="1" x14ac:dyDescent="0.35">
      <c r="A66" s="35" t="s">
        <v>56</v>
      </c>
      <c r="B66" s="48" t="s">
        <v>57</v>
      </c>
      <c r="C66" s="48"/>
      <c r="D66" s="48"/>
      <c r="E66" s="48"/>
      <c r="F66" s="41"/>
    </row>
    <row r="67" spans="1:6" ht="15" customHeight="1" x14ac:dyDescent="0.35">
      <c r="A67" s="34"/>
      <c r="B67" s="1"/>
    </row>
    <row r="68" spans="1:6" ht="30" customHeight="1" x14ac:dyDescent="0.35">
      <c r="A68" s="29"/>
      <c r="B68" s="43" t="s">
        <v>58</v>
      </c>
      <c r="C68" s="43"/>
      <c r="D68" s="43"/>
      <c r="E68" s="43"/>
      <c r="F68" s="43"/>
    </row>
    <row r="69" spans="1:6" ht="15" customHeight="1" x14ac:dyDescent="0.35">
      <c r="A69" s="34"/>
    </row>
    <row r="70" spans="1:6" ht="105" customHeight="1" x14ac:dyDescent="0.35">
      <c r="A70" s="32" t="s">
        <v>11</v>
      </c>
      <c r="B70" s="15" t="s">
        <v>59</v>
      </c>
      <c r="C70" s="15" t="s">
        <v>25</v>
      </c>
      <c r="D70" s="12">
        <v>38</v>
      </c>
      <c r="E70" s="13"/>
      <c r="F70" s="13">
        <f>D70*E70</f>
        <v>0</v>
      </c>
    </row>
    <row r="71" spans="1:6" ht="45" customHeight="1" x14ac:dyDescent="0.35">
      <c r="A71" s="32" t="s">
        <v>14</v>
      </c>
      <c r="B71" s="15" t="s">
        <v>60</v>
      </c>
      <c r="C71" s="15" t="s">
        <v>35</v>
      </c>
      <c r="D71" s="12">
        <v>12</v>
      </c>
      <c r="E71" s="13"/>
      <c r="F71" s="13">
        <f>D71*E71</f>
        <v>0</v>
      </c>
    </row>
    <row r="72" spans="1:6" ht="15" customHeight="1" x14ac:dyDescent="0.35">
      <c r="A72" s="29"/>
    </row>
    <row r="73" spans="1:6" ht="15" customHeight="1" x14ac:dyDescent="0.35">
      <c r="A73" s="35" t="s">
        <v>56</v>
      </c>
      <c r="B73" s="48" t="s">
        <v>61</v>
      </c>
      <c r="C73" s="48"/>
      <c r="D73" s="48"/>
      <c r="E73" s="48"/>
      <c r="F73" s="41">
        <f>SUM(F70:F72)</f>
        <v>0</v>
      </c>
    </row>
    <row r="74" spans="1:6" ht="15" customHeight="1" x14ac:dyDescent="0.35">
      <c r="A74" s="34"/>
      <c r="B74" s="1"/>
      <c r="C74" s="1"/>
    </row>
    <row r="75" spans="1:6" ht="15" customHeight="1" x14ac:dyDescent="0.35">
      <c r="A75" s="35" t="s">
        <v>62</v>
      </c>
      <c r="B75" s="48" t="s">
        <v>63</v>
      </c>
      <c r="C75" s="48"/>
      <c r="D75" s="48"/>
      <c r="E75" s="48"/>
      <c r="F75" s="41"/>
    </row>
    <row r="76" spans="1:6" ht="15" customHeight="1" x14ac:dyDescent="0.35">
      <c r="A76" s="34"/>
      <c r="B76" s="1"/>
    </row>
    <row r="77" spans="1:6" ht="47.25" customHeight="1" x14ac:dyDescent="0.35">
      <c r="A77" s="29"/>
      <c r="B77" s="49" t="s">
        <v>64</v>
      </c>
      <c r="C77" s="49"/>
      <c r="D77" s="49"/>
      <c r="E77" s="49"/>
      <c r="F77" s="49"/>
    </row>
    <row r="78" spans="1:6" ht="15" customHeight="1" x14ac:dyDescent="0.35">
      <c r="A78" s="34"/>
    </row>
    <row r="79" spans="1:6" ht="45" customHeight="1" x14ac:dyDescent="0.35">
      <c r="A79" s="32" t="s">
        <v>11</v>
      </c>
      <c r="B79" s="15" t="s">
        <v>65</v>
      </c>
      <c r="C79" s="15" t="s">
        <v>25</v>
      </c>
      <c r="D79" s="12">
        <v>12</v>
      </c>
      <c r="E79" s="13"/>
      <c r="F79" s="13">
        <f>D79*E79</f>
        <v>0</v>
      </c>
    </row>
    <row r="80" spans="1:6" ht="45" customHeight="1" x14ac:dyDescent="0.35">
      <c r="A80" s="32" t="s">
        <v>14</v>
      </c>
      <c r="B80" s="15" t="s">
        <v>66</v>
      </c>
      <c r="C80" s="15" t="s">
        <v>35</v>
      </c>
      <c r="D80" s="12">
        <v>14</v>
      </c>
      <c r="E80" s="13"/>
      <c r="F80" s="13">
        <f>D80*E80</f>
        <v>0</v>
      </c>
    </row>
    <row r="81" spans="1:6" ht="45" customHeight="1" x14ac:dyDescent="0.35">
      <c r="A81" s="32" t="s">
        <v>23</v>
      </c>
      <c r="B81" s="15" t="s">
        <v>67</v>
      </c>
      <c r="C81" s="15" t="s">
        <v>35</v>
      </c>
      <c r="D81" s="12">
        <v>1</v>
      </c>
      <c r="E81" s="13"/>
      <c r="F81" s="13">
        <f>D81*E81</f>
        <v>0</v>
      </c>
    </row>
    <row r="82" spans="1:6" ht="15" customHeight="1" x14ac:dyDescent="0.35">
      <c r="A82" s="29"/>
    </row>
    <row r="83" spans="1:6" ht="15" customHeight="1" x14ac:dyDescent="0.35">
      <c r="A83" s="35" t="s">
        <v>62</v>
      </c>
      <c r="B83" s="48" t="s">
        <v>68</v>
      </c>
      <c r="C83" s="48"/>
      <c r="D83" s="48"/>
      <c r="E83" s="48"/>
      <c r="F83" s="41">
        <f>SUM(F79:F82)</f>
        <v>0</v>
      </c>
    </row>
    <row r="84" spans="1:6" ht="15" customHeight="1" x14ac:dyDescent="0.35">
      <c r="A84" s="34"/>
      <c r="B84" s="1"/>
      <c r="C84" s="1"/>
    </row>
    <row r="85" spans="1:6" ht="15" hidden="1" customHeight="1" x14ac:dyDescent="0.35">
      <c r="A85" s="29"/>
      <c r="B85" s="43"/>
      <c r="C85" s="43"/>
      <c r="D85" s="43"/>
      <c r="E85" s="43"/>
      <c r="F85" s="43"/>
    </row>
    <row r="86" spans="1:6" ht="15" customHeight="1" x14ac:dyDescent="0.35">
      <c r="A86" s="36"/>
    </row>
    <row r="87" spans="1:6" ht="15" customHeight="1" x14ac:dyDescent="0.35">
      <c r="A87" s="35" t="s">
        <v>69</v>
      </c>
      <c r="B87" s="48" t="s">
        <v>70</v>
      </c>
      <c r="C87" s="48"/>
      <c r="D87" s="48"/>
      <c r="E87" s="48"/>
      <c r="F87" s="41"/>
    </row>
    <row r="88" spans="1:6" ht="15" customHeight="1" x14ac:dyDescent="0.35">
      <c r="A88" s="34"/>
      <c r="B88" s="1"/>
    </row>
    <row r="89" spans="1:6" ht="75" customHeight="1" x14ac:dyDescent="0.35">
      <c r="A89" s="32" t="s">
        <v>11</v>
      </c>
      <c r="B89" s="15" t="s">
        <v>71</v>
      </c>
      <c r="C89" s="15" t="s">
        <v>25</v>
      </c>
      <c r="D89" s="12">
        <v>150</v>
      </c>
      <c r="E89" s="13"/>
      <c r="F89" s="13">
        <f>D89*E89</f>
        <v>0</v>
      </c>
    </row>
    <row r="90" spans="1:6" ht="90" customHeight="1" x14ac:dyDescent="0.35">
      <c r="A90" s="32" t="s">
        <v>14</v>
      </c>
      <c r="B90" s="15" t="s">
        <v>134</v>
      </c>
      <c r="C90" s="15"/>
      <c r="D90" s="12"/>
      <c r="E90" s="13"/>
      <c r="F90" s="13"/>
    </row>
    <row r="91" spans="1:6" ht="15" customHeight="1" x14ac:dyDescent="0.35">
      <c r="A91" s="32" t="s">
        <v>33</v>
      </c>
      <c r="B91" s="15" t="s">
        <v>72</v>
      </c>
      <c r="C91" s="15" t="s">
        <v>25</v>
      </c>
      <c r="D91" s="12">
        <v>150</v>
      </c>
      <c r="E91" s="13"/>
      <c r="F91" s="13">
        <f>D91*E91</f>
        <v>0</v>
      </c>
    </row>
    <row r="92" spans="1:6" ht="30" customHeight="1" x14ac:dyDescent="0.35">
      <c r="A92" s="32" t="s">
        <v>39</v>
      </c>
      <c r="B92" s="15" t="s">
        <v>73</v>
      </c>
      <c r="C92" s="15" t="s">
        <v>25</v>
      </c>
      <c r="D92" s="12">
        <v>112</v>
      </c>
      <c r="E92" s="13"/>
      <c r="F92" s="13">
        <f>D92*E92</f>
        <v>0</v>
      </c>
    </row>
    <row r="93" spans="1:6" ht="60" customHeight="1" x14ac:dyDescent="0.35">
      <c r="A93" s="32" t="s">
        <v>23</v>
      </c>
      <c r="B93" s="15" t="s">
        <v>74</v>
      </c>
      <c r="C93" s="15" t="s">
        <v>25</v>
      </c>
      <c r="D93" s="12">
        <v>60</v>
      </c>
      <c r="E93" s="13"/>
      <c r="F93" s="13">
        <f>D93*E93</f>
        <v>0</v>
      </c>
    </row>
    <row r="94" spans="1:6" ht="15" customHeight="1" x14ac:dyDescent="0.35">
      <c r="A94" s="29"/>
    </row>
    <row r="95" spans="1:6" ht="15" customHeight="1" x14ac:dyDescent="0.35">
      <c r="A95" s="35" t="s">
        <v>69</v>
      </c>
      <c r="B95" s="48" t="s">
        <v>75</v>
      </c>
      <c r="C95" s="48"/>
      <c r="D95" s="48"/>
      <c r="E95" s="48"/>
      <c r="F95" s="41">
        <f>SUM(F89:F94)</f>
        <v>0</v>
      </c>
    </row>
    <row r="96" spans="1:6" ht="15" customHeight="1" x14ac:dyDescent="0.35">
      <c r="A96" s="34"/>
      <c r="B96" s="1"/>
      <c r="C96" s="1"/>
    </row>
    <row r="97" spans="1:6" ht="15" customHeight="1" x14ac:dyDescent="0.35">
      <c r="A97" s="35" t="s">
        <v>76</v>
      </c>
      <c r="B97" s="48" t="s">
        <v>77</v>
      </c>
      <c r="C97" s="48"/>
      <c r="D97" s="48"/>
      <c r="E97" s="48"/>
      <c r="F97" s="41"/>
    </row>
    <row r="98" spans="1:6" ht="15" customHeight="1" x14ac:dyDescent="0.35">
      <c r="A98" s="34"/>
      <c r="B98" s="1"/>
    </row>
    <row r="99" spans="1:6" ht="30" customHeight="1" x14ac:dyDescent="0.35">
      <c r="A99" s="29"/>
      <c r="B99" s="50" t="s">
        <v>78</v>
      </c>
      <c r="C99" s="50"/>
      <c r="D99" s="50"/>
      <c r="E99" s="50"/>
      <c r="F99" s="50"/>
    </row>
    <row r="100" spans="1:6" ht="15" customHeight="1" x14ac:dyDescent="0.35">
      <c r="A100" s="34"/>
    </row>
    <row r="101" spans="1:6" ht="60" customHeight="1" x14ac:dyDescent="0.35">
      <c r="A101" s="32" t="s">
        <v>11</v>
      </c>
      <c r="B101" s="15" t="s">
        <v>79</v>
      </c>
      <c r="C101" s="11" t="s">
        <v>13</v>
      </c>
      <c r="D101" s="12">
        <v>1</v>
      </c>
      <c r="E101" s="13"/>
      <c r="F101" s="13">
        <f t="shared" ref="F101:F106" si="2">D101*E101</f>
        <v>0</v>
      </c>
    </row>
    <row r="102" spans="1:6" ht="60" customHeight="1" x14ac:dyDescent="0.35">
      <c r="A102" s="32" t="s">
        <v>14</v>
      </c>
      <c r="B102" s="15" t="s">
        <v>80</v>
      </c>
      <c r="C102" s="15" t="s">
        <v>35</v>
      </c>
      <c r="D102" s="12">
        <v>6</v>
      </c>
      <c r="E102" s="13"/>
      <c r="F102" s="13">
        <f t="shared" si="2"/>
        <v>0</v>
      </c>
    </row>
    <row r="103" spans="1:6" ht="60" customHeight="1" x14ac:dyDescent="0.35">
      <c r="A103" s="32" t="s">
        <v>23</v>
      </c>
      <c r="B103" s="15" t="s">
        <v>81</v>
      </c>
      <c r="C103" s="15" t="s">
        <v>17</v>
      </c>
      <c r="D103" s="12">
        <v>5</v>
      </c>
      <c r="E103" s="13"/>
      <c r="F103" s="13">
        <f t="shared" si="2"/>
        <v>0</v>
      </c>
    </row>
    <row r="104" spans="1:6" ht="30" customHeight="1" x14ac:dyDescent="0.35">
      <c r="A104" s="32" t="s">
        <v>26</v>
      </c>
      <c r="B104" s="15" t="s">
        <v>82</v>
      </c>
      <c r="C104" s="15" t="s">
        <v>17</v>
      </c>
      <c r="D104" s="12">
        <v>6</v>
      </c>
      <c r="E104" s="13"/>
      <c r="F104" s="13">
        <f t="shared" si="2"/>
        <v>0</v>
      </c>
    </row>
    <row r="105" spans="1:6" ht="30" customHeight="1" x14ac:dyDescent="0.35">
      <c r="A105" s="32" t="s">
        <v>28</v>
      </c>
      <c r="B105" s="15" t="s">
        <v>83</v>
      </c>
      <c r="C105" s="15" t="s">
        <v>17</v>
      </c>
      <c r="D105" s="12">
        <v>2</v>
      </c>
      <c r="E105" s="13"/>
      <c r="F105" s="13">
        <f t="shared" si="2"/>
        <v>0</v>
      </c>
    </row>
    <row r="106" spans="1:6" ht="45" customHeight="1" x14ac:dyDescent="0.35">
      <c r="A106" s="32" t="s">
        <v>84</v>
      </c>
      <c r="B106" s="15" t="s">
        <v>85</v>
      </c>
      <c r="C106" s="15" t="s">
        <v>17</v>
      </c>
      <c r="D106" s="12">
        <v>2</v>
      </c>
      <c r="E106" s="13"/>
      <c r="F106" s="13">
        <f t="shared" si="2"/>
        <v>0</v>
      </c>
    </row>
    <row r="107" spans="1:6" ht="30" customHeight="1" x14ac:dyDescent="0.35">
      <c r="A107" s="32" t="s">
        <v>86</v>
      </c>
      <c r="B107" s="15" t="s">
        <v>87</v>
      </c>
      <c r="C107" s="15"/>
      <c r="D107" s="12"/>
      <c r="E107" s="13"/>
      <c r="F107" s="13"/>
    </row>
    <row r="108" spans="1:6" ht="30" customHeight="1" x14ac:dyDescent="0.35">
      <c r="A108" s="32" t="s">
        <v>33</v>
      </c>
      <c r="B108" s="15" t="s">
        <v>88</v>
      </c>
      <c r="C108" s="15" t="s">
        <v>17</v>
      </c>
      <c r="D108" s="12">
        <v>2</v>
      </c>
      <c r="E108" s="13"/>
      <c r="F108" s="13">
        <f>D108*E108</f>
        <v>0</v>
      </c>
    </row>
    <row r="109" spans="1:6" ht="15" customHeight="1" x14ac:dyDescent="0.35">
      <c r="A109" s="32" t="s">
        <v>39</v>
      </c>
      <c r="B109" s="15" t="s">
        <v>89</v>
      </c>
      <c r="C109" s="15" t="s">
        <v>17</v>
      </c>
      <c r="D109" s="12">
        <v>2</v>
      </c>
      <c r="E109" s="13"/>
      <c r="F109" s="13">
        <f>D109*E109</f>
        <v>0</v>
      </c>
    </row>
    <row r="110" spans="1:6" ht="15" customHeight="1" x14ac:dyDescent="0.35">
      <c r="A110" s="32" t="s">
        <v>90</v>
      </c>
      <c r="B110" s="15" t="s">
        <v>91</v>
      </c>
      <c r="C110" s="15" t="s">
        <v>17</v>
      </c>
      <c r="D110" s="12">
        <v>1</v>
      </c>
      <c r="E110" s="13"/>
      <c r="F110" s="13">
        <f>D110*E110</f>
        <v>0</v>
      </c>
    </row>
    <row r="111" spans="1:6" ht="15" customHeight="1" x14ac:dyDescent="0.35">
      <c r="A111" s="32" t="s">
        <v>92</v>
      </c>
      <c r="B111" s="15" t="s">
        <v>93</v>
      </c>
      <c r="C111" s="15" t="s">
        <v>17</v>
      </c>
      <c r="D111" s="12">
        <v>2</v>
      </c>
      <c r="E111" s="13"/>
      <c r="F111" s="13">
        <f>D111*E111</f>
        <v>0</v>
      </c>
    </row>
    <row r="112" spans="1:6" ht="30" customHeight="1" x14ac:dyDescent="0.35">
      <c r="A112" s="32" t="s">
        <v>94</v>
      </c>
      <c r="B112" s="15" t="s">
        <v>95</v>
      </c>
      <c r="C112" s="15" t="s">
        <v>13</v>
      </c>
      <c r="D112" s="12">
        <v>1</v>
      </c>
      <c r="E112" s="13"/>
      <c r="F112" s="13">
        <f>D112*E112</f>
        <v>0</v>
      </c>
    </row>
    <row r="113" spans="1:6" ht="15" customHeight="1" x14ac:dyDescent="0.35">
      <c r="A113" s="29"/>
    </row>
    <row r="114" spans="1:6" ht="15" customHeight="1" x14ac:dyDescent="0.35">
      <c r="A114" s="35" t="s">
        <v>76</v>
      </c>
      <c r="B114" s="48" t="s">
        <v>96</v>
      </c>
      <c r="C114" s="48"/>
      <c r="D114" s="48"/>
      <c r="E114" s="48"/>
      <c r="F114" s="41">
        <f>SUM(F101:F113)</f>
        <v>0</v>
      </c>
    </row>
    <row r="115" spans="1:6" ht="15" customHeight="1" x14ac:dyDescent="0.35">
      <c r="A115" s="34"/>
      <c r="B115" s="1"/>
      <c r="C115" s="1"/>
    </row>
    <row r="116" spans="1:6" ht="15" customHeight="1" x14ac:dyDescent="0.35">
      <c r="A116" s="35" t="s">
        <v>97</v>
      </c>
      <c r="B116" s="48" t="s">
        <v>98</v>
      </c>
      <c r="C116" s="48"/>
      <c r="D116" s="48"/>
      <c r="E116" s="48"/>
      <c r="F116" s="41"/>
    </row>
    <row r="117" spans="1:6" ht="15" customHeight="1" x14ac:dyDescent="0.35">
      <c r="A117" s="34"/>
      <c r="B117" s="1"/>
    </row>
    <row r="118" spans="1:6" ht="47.25" customHeight="1" x14ac:dyDescent="0.35">
      <c r="A118" s="29"/>
      <c r="B118" s="50" t="s">
        <v>99</v>
      </c>
      <c r="C118" s="50"/>
      <c r="D118" s="50"/>
      <c r="E118" s="50"/>
      <c r="F118" s="50"/>
    </row>
    <row r="119" spans="1:6" ht="15" customHeight="1" x14ac:dyDescent="0.35">
      <c r="A119" s="34"/>
    </row>
    <row r="120" spans="1:6" ht="45" customHeight="1" x14ac:dyDescent="0.35">
      <c r="A120" s="32" t="s">
        <v>11</v>
      </c>
      <c r="B120" s="15" t="s">
        <v>100</v>
      </c>
      <c r="C120" s="15" t="s">
        <v>101</v>
      </c>
      <c r="D120" s="12">
        <v>1</v>
      </c>
      <c r="E120" s="13"/>
      <c r="F120" s="13">
        <f t="shared" ref="F120:F131" si="3">D120*E120</f>
        <v>0</v>
      </c>
    </row>
    <row r="121" spans="1:6" ht="67.5" customHeight="1" x14ac:dyDescent="0.35">
      <c r="A121" s="32" t="s">
        <v>14</v>
      </c>
      <c r="B121" s="15" t="s">
        <v>102</v>
      </c>
      <c r="C121" s="15" t="s">
        <v>35</v>
      </c>
      <c r="D121" s="12">
        <v>60</v>
      </c>
      <c r="E121" s="13"/>
      <c r="F121" s="13">
        <f t="shared" si="3"/>
        <v>0</v>
      </c>
    </row>
    <row r="122" spans="1:6" ht="45" customHeight="1" x14ac:dyDescent="0.35">
      <c r="A122" s="32" t="s">
        <v>23</v>
      </c>
      <c r="B122" s="15" t="s">
        <v>103</v>
      </c>
      <c r="C122" s="15" t="s">
        <v>101</v>
      </c>
      <c r="D122" s="12">
        <v>1</v>
      </c>
      <c r="E122" s="13"/>
      <c r="F122" s="13">
        <f t="shared" si="3"/>
        <v>0</v>
      </c>
    </row>
    <row r="123" spans="1:6" ht="60" customHeight="1" x14ac:dyDescent="0.35">
      <c r="A123" s="32" t="s">
        <v>26</v>
      </c>
      <c r="B123" s="15" t="s">
        <v>135</v>
      </c>
      <c r="C123" s="15" t="s">
        <v>101</v>
      </c>
      <c r="D123" s="12">
        <v>1</v>
      </c>
      <c r="E123" s="13"/>
      <c r="F123" s="13">
        <f t="shared" si="3"/>
        <v>0</v>
      </c>
    </row>
    <row r="124" spans="1:6" ht="75" customHeight="1" x14ac:dyDescent="0.35">
      <c r="A124" s="32" t="s">
        <v>28</v>
      </c>
      <c r="B124" s="15" t="s">
        <v>104</v>
      </c>
      <c r="C124" s="15" t="s">
        <v>17</v>
      </c>
      <c r="D124" s="12">
        <v>24</v>
      </c>
      <c r="E124" s="13"/>
      <c r="F124" s="13">
        <f t="shared" si="3"/>
        <v>0</v>
      </c>
    </row>
    <row r="125" spans="1:6" ht="75" customHeight="1" x14ac:dyDescent="0.35">
      <c r="A125" s="32" t="s">
        <v>84</v>
      </c>
      <c r="B125" s="15" t="s">
        <v>105</v>
      </c>
      <c r="C125" s="15" t="s">
        <v>17</v>
      </c>
      <c r="D125" s="12">
        <v>13</v>
      </c>
      <c r="E125" s="13"/>
      <c r="F125" s="13">
        <f t="shared" si="3"/>
        <v>0</v>
      </c>
    </row>
    <row r="126" spans="1:6" ht="75.75" customHeight="1" x14ac:dyDescent="0.35">
      <c r="A126" s="32" t="s">
        <v>86</v>
      </c>
      <c r="B126" s="15" t="s">
        <v>106</v>
      </c>
      <c r="C126" s="15" t="s">
        <v>17</v>
      </c>
      <c r="D126" s="12">
        <v>1</v>
      </c>
      <c r="E126" s="13"/>
      <c r="F126" s="13">
        <f t="shared" si="3"/>
        <v>0</v>
      </c>
    </row>
    <row r="127" spans="1:6" ht="90" customHeight="1" x14ac:dyDescent="0.35">
      <c r="A127" s="32" t="s">
        <v>107</v>
      </c>
      <c r="B127" s="15" t="s">
        <v>108</v>
      </c>
      <c r="C127" s="15" t="s">
        <v>17</v>
      </c>
      <c r="D127" s="12">
        <v>2</v>
      </c>
      <c r="E127" s="13"/>
      <c r="F127" s="13">
        <f t="shared" si="3"/>
        <v>0</v>
      </c>
    </row>
    <row r="128" spans="1:6" ht="45" customHeight="1" x14ac:dyDescent="0.35">
      <c r="A128" s="32" t="s">
        <v>109</v>
      </c>
      <c r="B128" s="15" t="s">
        <v>110</v>
      </c>
      <c r="C128" s="15" t="s">
        <v>17</v>
      </c>
      <c r="D128" s="12">
        <v>1</v>
      </c>
      <c r="E128" s="13"/>
      <c r="F128" s="13">
        <f t="shared" si="3"/>
        <v>0</v>
      </c>
    </row>
    <row r="129" spans="1:6" ht="45" customHeight="1" x14ac:dyDescent="0.35">
      <c r="A129" s="32" t="s">
        <v>111</v>
      </c>
      <c r="B129" s="15" t="s">
        <v>112</v>
      </c>
      <c r="C129" s="15" t="s">
        <v>17</v>
      </c>
      <c r="D129" s="12">
        <v>2</v>
      </c>
      <c r="E129" s="13"/>
      <c r="F129" s="13">
        <f t="shared" si="3"/>
        <v>0</v>
      </c>
    </row>
    <row r="130" spans="1:6" ht="30" customHeight="1" x14ac:dyDescent="0.35">
      <c r="A130" s="32" t="s">
        <v>113</v>
      </c>
      <c r="B130" s="15" t="s">
        <v>114</v>
      </c>
      <c r="C130" s="15" t="s">
        <v>17</v>
      </c>
      <c r="D130" s="12">
        <v>13</v>
      </c>
      <c r="E130" s="13"/>
      <c r="F130" s="13">
        <f t="shared" si="3"/>
        <v>0</v>
      </c>
    </row>
    <row r="131" spans="1:6" ht="45" customHeight="1" x14ac:dyDescent="0.35">
      <c r="A131" s="32" t="s">
        <v>115</v>
      </c>
      <c r="B131" s="15" t="s">
        <v>136</v>
      </c>
      <c r="C131" s="15" t="s">
        <v>17</v>
      </c>
      <c r="D131" s="12">
        <v>60</v>
      </c>
      <c r="E131" s="13"/>
      <c r="F131" s="13">
        <f t="shared" si="3"/>
        <v>0</v>
      </c>
    </row>
    <row r="132" spans="1:6" ht="15" customHeight="1" x14ac:dyDescent="0.35">
      <c r="A132" s="29"/>
    </row>
    <row r="133" spans="1:6" ht="15" customHeight="1" x14ac:dyDescent="0.35">
      <c r="A133" s="35" t="s">
        <v>97</v>
      </c>
      <c r="B133" s="48" t="s">
        <v>116</v>
      </c>
      <c r="C133" s="48"/>
      <c r="D133" s="48"/>
      <c r="E133" s="48"/>
      <c r="F133" s="41">
        <f>SUM(F120:F132)</f>
        <v>0</v>
      </c>
    </row>
    <row r="134" spans="1:6" ht="15" customHeight="1" x14ac:dyDescent="0.35">
      <c r="A134" s="34"/>
      <c r="B134" s="1"/>
      <c r="C134" s="1"/>
    </row>
    <row r="135" spans="1:6" ht="15" customHeight="1" x14ac:dyDescent="0.35">
      <c r="A135" s="35" t="s">
        <v>117</v>
      </c>
      <c r="B135" s="48" t="s">
        <v>118</v>
      </c>
      <c r="C135" s="48"/>
      <c r="D135" s="48"/>
      <c r="E135" s="48"/>
      <c r="F135" s="41"/>
    </row>
    <row r="136" spans="1:6" ht="15" customHeight="1" x14ac:dyDescent="0.35">
      <c r="A136" s="34"/>
      <c r="B136" s="1"/>
    </row>
    <row r="137" spans="1:6" ht="30" customHeight="1" x14ac:dyDescent="0.35">
      <c r="A137" s="29"/>
      <c r="B137" s="50" t="s">
        <v>119</v>
      </c>
      <c r="C137" s="50"/>
      <c r="D137" s="50"/>
      <c r="E137" s="50"/>
      <c r="F137" s="50"/>
    </row>
    <row r="138" spans="1:6" ht="15" customHeight="1" x14ac:dyDescent="0.35">
      <c r="A138" s="34"/>
    </row>
    <row r="139" spans="1:6" ht="45" customHeight="1" x14ac:dyDescent="0.35">
      <c r="A139" s="32" t="s">
        <v>11</v>
      </c>
      <c r="B139" s="15" t="s">
        <v>120</v>
      </c>
      <c r="C139" s="15" t="s">
        <v>35</v>
      </c>
      <c r="D139" s="12">
        <v>10</v>
      </c>
      <c r="E139" s="13"/>
      <c r="F139" s="13">
        <f>D139*E139</f>
        <v>0</v>
      </c>
    </row>
    <row r="140" spans="1:6" ht="60" customHeight="1" x14ac:dyDescent="0.35">
      <c r="A140" s="32" t="s">
        <v>14</v>
      </c>
      <c r="B140" s="15" t="s">
        <v>121</v>
      </c>
      <c r="C140" s="15" t="s">
        <v>35</v>
      </c>
      <c r="D140" s="12">
        <v>15</v>
      </c>
      <c r="E140" s="13"/>
      <c r="F140" s="13">
        <f>D140*E140</f>
        <v>0</v>
      </c>
    </row>
    <row r="141" spans="1:6" ht="67.5" customHeight="1" x14ac:dyDescent="0.35">
      <c r="A141" s="32" t="s">
        <v>23</v>
      </c>
      <c r="B141" s="15" t="s">
        <v>122</v>
      </c>
      <c r="C141" s="15" t="s">
        <v>35</v>
      </c>
      <c r="D141" s="12">
        <v>20</v>
      </c>
      <c r="E141" s="13"/>
      <c r="F141" s="13">
        <f>D141*E141</f>
        <v>0</v>
      </c>
    </row>
    <row r="142" spans="1:6" ht="114.75" customHeight="1" x14ac:dyDescent="0.35">
      <c r="A142" s="32" t="s">
        <v>26</v>
      </c>
      <c r="B142" s="39" t="s">
        <v>123</v>
      </c>
      <c r="C142" s="15"/>
      <c r="D142" s="12"/>
      <c r="E142" s="13"/>
      <c r="F142" s="13"/>
    </row>
    <row r="143" spans="1:6" ht="15" customHeight="1" x14ac:dyDescent="0.35">
      <c r="A143" s="32" t="s">
        <v>33</v>
      </c>
      <c r="B143" s="21" t="s">
        <v>124</v>
      </c>
      <c r="C143" s="15" t="s">
        <v>17</v>
      </c>
      <c r="D143" s="12">
        <v>2</v>
      </c>
      <c r="E143" s="13"/>
      <c r="F143" s="13">
        <f>D143*E143</f>
        <v>0</v>
      </c>
    </row>
    <row r="144" spans="1:6" ht="15" customHeight="1" x14ac:dyDescent="0.35">
      <c r="A144" s="32" t="s">
        <v>39</v>
      </c>
      <c r="B144" s="21" t="s">
        <v>125</v>
      </c>
      <c r="C144" s="15" t="s">
        <v>17</v>
      </c>
      <c r="D144" s="12">
        <v>3</v>
      </c>
      <c r="E144" s="13"/>
      <c r="F144" s="13">
        <f>D144*E144</f>
        <v>0</v>
      </c>
    </row>
    <row r="145" spans="1:6" ht="15" customHeight="1" x14ac:dyDescent="0.35">
      <c r="A145" s="37"/>
      <c r="B145" s="21"/>
      <c r="C145" s="15"/>
      <c r="D145" s="12"/>
      <c r="E145" s="12"/>
      <c r="F145" s="13"/>
    </row>
    <row r="147" spans="1:6" ht="15" customHeight="1" x14ac:dyDescent="0.35">
      <c r="A147" s="40" t="s">
        <v>117</v>
      </c>
      <c r="B147" s="48" t="s">
        <v>126</v>
      </c>
      <c r="C147" s="48"/>
      <c r="D147" s="48"/>
      <c r="E147" s="48"/>
      <c r="F147" s="41">
        <f>SUM(F139:F146)</f>
        <v>0</v>
      </c>
    </row>
    <row r="148" spans="1:6" ht="15" customHeight="1" x14ac:dyDescent="0.35">
      <c r="A148" s="14"/>
      <c r="B148" s="1"/>
      <c r="C148" s="1"/>
    </row>
    <row r="150" spans="1:6" ht="15" customHeight="1" x14ac:dyDescent="0.35">
      <c r="B150" s="51" t="s">
        <v>127</v>
      </c>
      <c r="C150" s="51"/>
      <c r="D150" s="51"/>
      <c r="E150" s="51"/>
    </row>
    <row r="151" spans="1:6" ht="15" customHeight="1" x14ac:dyDescent="0.35">
      <c r="A151" s="22" t="s">
        <v>9</v>
      </c>
      <c r="B151" s="2" t="s">
        <v>10</v>
      </c>
      <c r="F151" s="23">
        <f>F27</f>
        <v>0</v>
      </c>
    </row>
    <row r="152" spans="1:6" ht="15" customHeight="1" x14ac:dyDescent="0.35">
      <c r="A152" s="14" t="s">
        <v>31</v>
      </c>
      <c r="B152" s="52" t="s">
        <v>32</v>
      </c>
      <c r="C152" s="52"/>
      <c r="D152" s="52"/>
      <c r="E152" s="52"/>
      <c r="F152" s="24">
        <f>F42</f>
        <v>0</v>
      </c>
    </row>
    <row r="153" spans="1:6" ht="15" customHeight="1" x14ac:dyDescent="0.35">
      <c r="A153" s="14" t="s">
        <v>44</v>
      </c>
      <c r="B153" s="52" t="s">
        <v>45</v>
      </c>
      <c r="C153" s="52"/>
      <c r="D153" s="52"/>
      <c r="E153" s="52"/>
      <c r="F153" s="24">
        <f>F52</f>
        <v>0</v>
      </c>
    </row>
    <row r="154" spans="1:6" ht="15" customHeight="1" x14ac:dyDescent="0.35">
      <c r="A154" s="14" t="s">
        <v>52</v>
      </c>
      <c r="B154" s="52" t="s">
        <v>53</v>
      </c>
      <c r="C154" s="52"/>
      <c r="D154" s="52"/>
      <c r="E154" s="52"/>
      <c r="F154" s="24">
        <f>F64</f>
        <v>0</v>
      </c>
    </row>
    <row r="155" spans="1:6" ht="15" customHeight="1" x14ac:dyDescent="0.35">
      <c r="A155" s="14" t="s">
        <v>56</v>
      </c>
      <c r="B155" s="52" t="s">
        <v>57</v>
      </c>
      <c r="C155" s="52"/>
      <c r="D155" s="52"/>
      <c r="E155" s="52"/>
      <c r="F155" s="24">
        <f>F73</f>
        <v>0</v>
      </c>
    </row>
    <row r="156" spans="1:6" ht="15" customHeight="1" x14ac:dyDescent="0.35">
      <c r="A156" s="14" t="s">
        <v>62</v>
      </c>
      <c r="B156" s="52" t="s">
        <v>63</v>
      </c>
      <c r="C156" s="52"/>
      <c r="D156" s="52"/>
      <c r="E156" s="52"/>
      <c r="F156" s="24">
        <f>F83</f>
        <v>0</v>
      </c>
    </row>
    <row r="157" spans="1:6" ht="15" customHeight="1" x14ac:dyDescent="0.35">
      <c r="A157" s="14" t="s">
        <v>69</v>
      </c>
      <c r="B157" s="52" t="s">
        <v>70</v>
      </c>
      <c r="C157" s="52"/>
      <c r="D157" s="52"/>
      <c r="E157" s="52"/>
      <c r="F157" s="24">
        <f>F95</f>
        <v>0</v>
      </c>
    </row>
    <row r="158" spans="1:6" ht="15" customHeight="1" x14ac:dyDescent="0.35">
      <c r="A158" s="14" t="s">
        <v>76</v>
      </c>
      <c r="B158" s="52" t="s">
        <v>77</v>
      </c>
      <c r="C158" s="52"/>
      <c r="D158" s="52"/>
      <c r="E158" s="52"/>
      <c r="F158" s="24">
        <f>F114</f>
        <v>0</v>
      </c>
    </row>
    <row r="159" spans="1:6" ht="15" customHeight="1" x14ac:dyDescent="0.35">
      <c r="A159" s="14" t="s">
        <v>97</v>
      </c>
      <c r="B159" s="52" t="s">
        <v>98</v>
      </c>
      <c r="C159" s="52"/>
      <c r="D159" s="52"/>
      <c r="E159" s="52"/>
      <c r="F159" s="24">
        <f>F133</f>
        <v>0</v>
      </c>
    </row>
    <row r="160" spans="1:6" ht="15" customHeight="1" x14ac:dyDescent="0.35">
      <c r="A160" s="14" t="s">
        <v>117</v>
      </c>
      <c r="B160" s="52" t="s">
        <v>118</v>
      </c>
      <c r="C160" s="52"/>
      <c r="D160" s="52"/>
      <c r="E160" s="52"/>
      <c r="F160" s="24">
        <f>F147</f>
        <v>0</v>
      </c>
    </row>
    <row r="161" spans="1:6" ht="15" customHeight="1" x14ac:dyDescent="0.35">
      <c r="A161" s="8"/>
    </row>
    <row r="163" spans="1:6" ht="15" customHeight="1" x14ac:dyDescent="0.35">
      <c r="B163" s="53" t="s">
        <v>128</v>
      </c>
      <c r="C163" s="53"/>
      <c r="D163" s="53"/>
      <c r="E163" s="53"/>
      <c r="F163" s="25">
        <f>SUM(F149:F160)</f>
        <v>0</v>
      </c>
    </row>
    <row r="164" spans="1:6" ht="15" customHeight="1" x14ac:dyDescent="0.35">
      <c r="B164" s="54" t="s">
        <v>129</v>
      </c>
      <c r="C164" s="54"/>
      <c r="D164" s="54"/>
      <c r="E164" s="54"/>
      <c r="F164" s="26">
        <f>F163*0.25</f>
        <v>0</v>
      </c>
    </row>
    <row r="165" spans="1:6" ht="15" customHeight="1" x14ac:dyDescent="0.35">
      <c r="B165" s="54" t="s">
        <v>130</v>
      </c>
      <c r="C165" s="54"/>
      <c r="D165" s="54"/>
      <c r="E165" s="54"/>
      <c r="F165" s="26">
        <f>F163+F164</f>
        <v>0</v>
      </c>
    </row>
    <row r="168" spans="1:6" ht="15" customHeight="1" x14ac:dyDescent="0.35">
      <c r="B168" t="s">
        <v>131</v>
      </c>
    </row>
    <row r="170" spans="1:6" ht="15" customHeight="1" x14ac:dyDescent="0.35">
      <c r="B170" t="s">
        <v>132</v>
      </c>
    </row>
  </sheetData>
  <mergeCells count="43">
    <mergeCell ref="B163:E163"/>
    <mergeCell ref="B164:E164"/>
    <mergeCell ref="B165:E165"/>
    <mergeCell ref="B156:E156"/>
    <mergeCell ref="B157:E157"/>
    <mergeCell ref="B158:E158"/>
    <mergeCell ref="B159:E159"/>
    <mergeCell ref="B160:E160"/>
    <mergeCell ref="B150:E150"/>
    <mergeCell ref="B152:E152"/>
    <mergeCell ref="B153:E153"/>
    <mergeCell ref="B154:E154"/>
    <mergeCell ref="B155:E155"/>
    <mergeCell ref="B118:F118"/>
    <mergeCell ref="B133:E133"/>
    <mergeCell ref="B135:E135"/>
    <mergeCell ref="B137:F137"/>
    <mergeCell ref="B147:E147"/>
    <mergeCell ref="B95:E95"/>
    <mergeCell ref="B97:E97"/>
    <mergeCell ref="B99:F99"/>
    <mergeCell ref="B114:E114"/>
    <mergeCell ref="B116:E116"/>
    <mergeCell ref="B75:E75"/>
    <mergeCell ref="B77:F77"/>
    <mergeCell ref="B83:E83"/>
    <mergeCell ref="B85:F85"/>
    <mergeCell ref="B87:E87"/>
    <mergeCell ref="B54:E54"/>
    <mergeCell ref="B64:E64"/>
    <mergeCell ref="B66:E66"/>
    <mergeCell ref="B68:F68"/>
    <mergeCell ref="B73:E73"/>
    <mergeCell ref="B27:E27"/>
    <mergeCell ref="B29:E29"/>
    <mergeCell ref="B42:E42"/>
    <mergeCell ref="B44:E44"/>
    <mergeCell ref="B52:E52"/>
    <mergeCell ref="B1:F1"/>
    <mergeCell ref="B3:F3"/>
    <mergeCell ref="B5:F5"/>
    <mergeCell ref="B7:F7"/>
    <mergeCell ref="B9:E9"/>
  </mergeCells>
  <pageMargins left="0.7" right="0.7" top="0.75" bottom="0.75" header="0.511811023622047" footer="0.511811023622047"/>
  <pageSetup orientation="portrait" horizontalDpi="300" verticalDpi="300" r:id="rId1"/>
  <rowBreaks count="1" manualBreakCount="1">
    <brk id="6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Troškovnik</vt:lpstr>
      <vt:lpstr>Sheet3</vt:lpstr>
    </vt:vector>
  </TitlesOfParts>
  <Company>DNZ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 - DD Visocani FII (Prilog 2. - Troskovnik)</dc:title>
  <dc:subject/>
  <dc:creator>DNZ</dc:creator>
  <dc:description>R - DD Visocani FII (Prilog 2. - Troskovnik)</dc:description>
  <cp:lastModifiedBy>Maro Hađija</cp:lastModifiedBy>
  <cp:revision>0</cp:revision>
  <cp:lastPrinted>2026-07-17T05:58:22Z</cp:lastPrinted>
  <dcterms:created xsi:type="dcterms:W3CDTF">2022-10-26T12:33:26Z</dcterms:created>
  <dcterms:modified xsi:type="dcterms:W3CDTF">2026-07-17T07:17:24Z</dcterms:modified>
  <dc:language>en-US</dc:language>
</cp:coreProperties>
</file>