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O\Documents\J A V N A  N A B A V A\JN 2025\JEDNOSTAVNA NABAVA 2025\NBV-25-2024 (SVN - DNZ)\"/>
    </mc:Choice>
  </mc:AlternateContent>
  <xr:revisionPtr revIDLastSave="0" documentId="13_ncr:1_{F6C8DE40-3C36-4F3C-B31F-0F1667B3E046}" xr6:coauthVersionLast="47" xr6:coauthVersionMax="47" xr10:uidLastSave="{00000000-0000-0000-0000-000000000000}"/>
  <bookViews>
    <workbookView xWindow="-120" yWindow="-120" windowWidth="29040" windowHeight="15720" activeTab="2" xr2:uid="{39981D88-B031-4DB4-B013-170477AD7CD2}"/>
  </bookViews>
  <sheets>
    <sheet name="1. Kamere" sheetId="1" r:id="rId1"/>
    <sheet name="2. Video snimač " sheetId="2" r:id="rId2"/>
    <sheet name="Rekapitulacija" sheetId="1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7" i="1" l="1"/>
  <c r="J18" i="1"/>
  <c r="J19" i="1"/>
  <c r="J20" i="1"/>
  <c r="J21" i="1"/>
  <c r="J22" i="1"/>
  <c r="J23" i="1"/>
  <c r="J16" i="1"/>
  <c r="F4" i="2"/>
  <c r="F5" i="2"/>
  <c r="F6" i="2"/>
  <c r="F7" i="2"/>
  <c r="F8" i="2"/>
  <c r="F9" i="2"/>
  <c r="F10" i="2"/>
  <c r="F12" i="2"/>
  <c r="F13" i="2"/>
  <c r="F14" i="2"/>
  <c r="F15" i="2"/>
  <c r="F17" i="2" s="1"/>
  <c r="F18" i="2" s="1"/>
  <c r="C7" i="12" s="1"/>
  <c r="F16" i="2"/>
  <c r="J4" i="1"/>
  <c r="J14" i="1"/>
  <c r="J13" i="1"/>
  <c r="J12" i="1"/>
  <c r="J11" i="1"/>
  <c r="J10" i="1"/>
  <c r="J9" i="1"/>
  <c r="J8" i="1"/>
  <c r="J7" i="1"/>
  <c r="J6" i="1"/>
  <c r="J5" i="1"/>
  <c r="J15" i="1" l="1"/>
  <c r="J24" i="1"/>
  <c r="J25" i="1" l="1"/>
  <c r="C5" i="12" s="1"/>
  <c r="C8" i="12" s="1"/>
  <c r="C9" i="12" s="1"/>
  <c r="C10" i="12" s="1"/>
</calcChain>
</file>

<file path=xl/sharedStrings.xml><?xml version="1.0" encoding="utf-8"?>
<sst xmlns="http://schemas.openxmlformats.org/spreadsheetml/2006/main" count="121" uniqueCount="67">
  <si>
    <t>Jed.
mjere</t>
  </si>
  <si>
    <t>Kol.</t>
  </si>
  <si>
    <t>FULL HD VIDEO NADZORNI SUSTAV U BOJI</t>
  </si>
  <si>
    <t>kom.</t>
  </si>
  <si>
    <t>BEZPREKIDNO NAPAJANJE 600VA</t>
  </si>
  <si>
    <t>VPN RUTER</t>
  </si>
  <si>
    <t>SD KARTICA 256 GB</t>
  </si>
  <si>
    <t>POE NAPAJAČ</t>
  </si>
  <si>
    <t>INSTALACIJSKI KANAL</t>
  </si>
  <si>
    <t>UTP KABEL</t>
  </si>
  <si>
    <t>KONEKTORI I SPOJNICE</t>
  </si>
  <si>
    <t>SITNI INSTALACIJSKI PRIBOR I MATERIJAL</t>
  </si>
  <si>
    <t>NADŽBUKNA ALUMINIJSKA RAZVODNA 
KUTIJA ZA KAMERE SA NOSAČEM</t>
  </si>
  <si>
    <t xml:space="preserve">Ukupno
cijena </t>
  </si>
  <si>
    <t xml:space="preserve">PUŠTANJE SUSTAVA U RAD, PROGRAMIRANJE </t>
  </si>
  <si>
    <t>UMREŽAVANJE SUSTAVA ZA PREGLED SA
IZDVOJENE LOKACIJE</t>
  </si>
  <si>
    <t>SPAJANJE OPREME</t>
  </si>
  <si>
    <t>UGRADNJA I MONTAŽA UREĐAJA</t>
  </si>
  <si>
    <t>IZDAVANJE ZAPISNIKA, ATESTA I POTVRDE O
SUKLADNOSTI (prema pravilniku o uvjetima i načinu
provedbe tehničke zaštite NN-198/03)</t>
  </si>
  <si>
    <t>Ukupna 
cijena</t>
  </si>
  <si>
    <t>PODEŠAVANJE VIDNOG POLJA KAMERA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</si>
  <si>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</si>
  <si>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</si>
  <si>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</si>
  <si>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</si>
  <si>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</si>
  <si>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</si>
  <si>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</si>
  <si>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</si>
  <si>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</si>
  <si>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</si>
  <si>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</si>
  <si>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kom</t>
  </si>
  <si>
    <t>m</t>
  </si>
  <si>
    <t>I. UKUPNO OPREMA I MATERIJAL:</t>
  </si>
  <si>
    <t>II. UKUPNO RAD:</t>
  </si>
  <si>
    <t>UKUPNO I. + II.:</t>
  </si>
  <si>
    <t xml:space="preserve">SVEUKUPNA  REKAPITULACIJA </t>
  </si>
  <si>
    <r>
      <rPr>
        <b/>
        <u/>
        <sz val="11"/>
        <color theme="1"/>
        <rFont val="Aptos Narrow"/>
        <family val="2"/>
        <scheme val="minor"/>
      </rPr>
      <t>Napomena!</t>
    </r>
    <r>
      <rPr>
        <sz val="11"/>
        <color theme="1"/>
        <rFont val="Aptos Narrow"/>
        <family val="2"/>
        <scheme val="minor"/>
      </rPr>
      <t xml:space="preserve">
- U ponudu ukljućeno provlačenje instalacije (utp cat 6) i svi potrebiti proboji, čiščenje prostora i vračanje u prvobitno stanje. Uključene potrebite instalacijske kanalice, POE napajača, VPN ruter i neprekidna napajanja.
- Ukljućeni putni troškovi i trajekt, te sav potrebiti sitni instalacijski pribor i materijal. Kamera je IP tehnologije sa 4 Mp rezolucije s najnovijom tehnologijom koja daje kolor sliku i u mraku. Svaka kamera će imati i sd karticu od 256 GB.
</t>
    </r>
  </si>
  <si>
    <t>INSTALATERSKI RADOVI, OZNAKE O ŠTIČENJU PROSTORA</t>
  </si>
  <si>
    <t>II. UKUPNO RAD</t>
  </si>
  <si>
    <t>12.</t>
  </si>
  <si>
    <t>13.</t>
  </si>
  <si>
    <t>14.</t>
  </si>
  <si>
    <t>15.</t>
  </si>
  <si>
    <t>16.</t>
  </si>
  <si>
    <t>17.</t>
  </si>
  <si>
    <t>18.</t>
  </si>
  <si>
    <t>19.</t>
  </si>
  <si>
    <t xml:space="preserve">ENERGETSKI KABEL </t>
  </si>
  <si>
    <t>PROBOJI KROZ ZIDOVE, BRTVLJENJE
PROBOJA</t>
  </si>
  <si>
    <t>*Jamstvo na uređaje mora iznositi minimalno 24 mjeseca</t>
  </si>
  <si>
    <t>NEPREKIDNO NAPAJANJE min. 600 VA</t>
  </si>
  <si>
    <t>min. FULL HD VIDEO MONITOR 24"</t>
  </si>
  <si>
    <t>HARD DISK min. 6 TB</t>
  </si>
  <si>
    <t>Opis stavke</t>
  </si>
  <si>
    <t>R.br.</t>
  </si>
  <si>
    <t xml:space="preserve">1. Kamere </t>
  </si>
  <si>
    <t>2.Video snimač</t>
  </si>
  <si>
    <t>Jed.
Cijena 
(bez PDV-a)</t>
  </si>
  <si>
    <t>DIGITALNI VIDEO SNIMAČ DS-7716NXI-4S - ili jednakovrijedan proizvod
 16 -KANALNI GB MULTIPLEX HARD DISK RECORDER SA MOTION DETEKCIJOM, do 12 Mp, audio 4 ch, 2XSATA HD</t>
  </si>
  <si>
    <t>IZDAVANJE ZAPISNIKA, ATESTA I POTVRDE O SUKLADNOSTI (prema pravilniku o uvjetima i načinu provedbe tehničke zaštite NN-198/03)</t>
  </si>
  <si>
    <t>komplet</t>
  </si>
  <si>
    <r>
      <t xml:space="preserve">IP KAMERA COLOR VU </t>
    </r>
    <r>
      <rPr>
        <sz val="10"/>
        <rFont val="Arial"/>
        <family val="2"/>
      </rPr>
      <t>DS-2CD2047G2H-LIU ili jednakovrijedan proizvod</t>
    </r>
    <r>
      <rPr>
        <sz val="10"/>
        <color theme="1"/>
        <rFont val="Arial"/>
        <family val="2"/>
      </rPr>
      <t xml:space="preserve">
do 4MP, BULET, SD KARTICA
EXIR KAMERA 2.8mm WDR, auto-iris objektiv 2,8
mm, dual kodek MJPEG/MPEG4, 3GPP, 12VDC/24VAC, PoE</t>
    </r>
  </si>
  <si>
    <t>PDV   25%</t>
  </si>
  <si>
    <t>SVEUKUPNO: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</si>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</sst>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#,##0.00\ [$€-41A]"/>
  </numFmts>
  <fonts count="4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Calibri"/>
      <family val="2"/>
    </font>
    <font>
      <sz val="8.5"/>
      <name val="Arial"/>
      <family val="2"/>
    </font>
    <font>
      <b/>
      <sz val="14"/>
      <color theme="1"/>
      <name val="Aptos Narrow"/>
      <family val="2"/>
      <scheme val="minor"/>
    </font>
    <font>
      <sz val="11"/>
      <name val="Calibri"/>
      <family val="2"/>
      <charset val="238"/>
    </font>
    <font>
      <b/>
      <sz val="11"/>
      <name val="Arial"/>
      <family val="2"/>
    </font>
    <font>
      <b/>
      <u/>
      <sz val="11"/>
      <color theme="1"/>
      <name val="Aptos Narrow"/>
      <family val="2"/>
      <scheme val="minor"/>
    </font>
    <font>
      <sz val="10"/>
      <name val="Arial"/>
      <family val="2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sz val="12"/>
      <color indexed="20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</font>
    <font>
      <b/>
      <sz val="16"/>
      <color theme="1"/>
      <name val="Aptos Narrow"/>
      <family val="2"/>
      <scheme val="minor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7">
    <xf numFmtId="0" fontId="0" fillId="0" borderId="0"/>
    <xf numFmtId="0" fontId="3" fillId="0" borderId="0"/>
    <xf numFmtId="0" fontId="9" fillId="0" borderId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23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25" fillId="4" borderId="0" applyNumberFormat="0" applyBorder="0" applyAlignment="0" applyProtection="0"/>
    <xf numFmtId="0" fontId="26" fillId="21" borderId="12" applyNumberFormat="0" applyAlignment="0" applyProtection="0"/>
    <xf numFmtId="0" fontId="27" fillId="22" borderId="13" applyNumberFormat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12" applyNumberFormat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12" applyNumberFormat="0" applyAlignment="0" applyProtection="0"/>
    <xf numFmtId="0" fontId="33" fillId="0" borderId="17" applyNumberFormat="0" applyFill="0" applyAlignment="0" applyProtection="0"/>
    <xf numFmtId="0" fontId="13" fillId="4" borderId="0" applyNumberFormat="0" applyBorder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34" fillId="23" borderId="0" applyNumberFormat="0" applyBorder="0" applyAlignment="0" applyProtection="0"/>
    <xf numFmtId="0" fontId="17" fillId="23" borderId="0" applyNumberFormat="0" applyBorder="0" applyAlignment="0" applyProtection="0"/>
    <xf numFmtId="0" fontId="23" fillId="0" borderId="0"/>
    <xf numFmtId="0" fontId="18" fillId="0" borderId="17" applyNumberFormat="0" applyFill="0" applyAlignment="0" applyProtection="0"/>
    <xf numFmtId="0" fontId="19" fillId="22" borderId="13" applyNumberFormat="0" applyAlignment="0" applyProtection="0"/>
    <xf numFmtId="0" fontId="20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1" fillId="0" borderId="18" applyNumberFormat="0" applyFill="0" applyAlignment="0" applyProtection="0"/>
    <xf numFmtId="0" fontId="22" fillId="8" borderId="12" applyNumberFormat="0" applyAlignment="0" applyProtection="0"/>
  </cellStyleXfs>
  <cellXfs count="74">
    <xf numFmtId="0" fontId="0" fillId="0" borderId="0" xfId="0"/>
    <xf numFmtId="164" fontId="0" fillId="0" borderId="0" xfId="0" applyNumberFormat="1"/>
    <xf numFmtId="0" fontId="3" fillId="0" borderId="0" xfId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6" fillId="2" borderId="2" xfId="1" applyFont="1" applyFill="1" applyBorder="1" applyAlignment="1">
      <alignment horizontal="center" vertical="center"/>
    </xf>
    <xf numFmtId="165" fontId="5" fillId="0" borderId="6" xfId="0" applyNumberFormat="1" applyFont="1" applyBorder="1" applyAlignment="1">
      <alignment horizontal="right"/>
    </xf>
    <xf numFmtId="165" fontId="37" fillId="0" borderId="2" xfId="0" applyNumberFormat="1" applyFont="1" applyBorder="1"/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39" fillId="2" borderId="2" xfId="0" applyFont="1" applyFill="1" applyBorder="1"/>
    <xf numFmtId="0" fontId="40" fillId="2" borderId="3" xfId="0" applyFont="1" applyFill="1" applyBorder="1"/>
    <xf numFmtId="0" fontId="40" fillId="2" borderId="2" xfId="0" applyFont="1" applyFill="1" applyBorder="1"/>
    <xf numFmtId="0" fontId="39" fillId="2" borderId="2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/>
    </xf>
    <xf numFmtId="2" fontId="41" fillId="0" borderId="2" xfId="1" applyNumberFormat="1" applyFont="1" applyBorder="1" applyAlignment="1">
      <alignment horizontal="right"/>
    </xf>
    <xf numFmtId="2" fontId="41" fillId="0" borderId="7" xfId="1" applyNumberFormat="1" applyFont="1" applyBorder="1" applyAlignment="1">
      <alignment horizontal="right"/>
    </xf>
    <xf numFmtId="2" fontId="41" fillId="0" borderId="6" xfId="1" applyNumberFormat="1" applyFont="1" applyBorder="1" applyAlignment="1">
      <alignment horizontal="right"/>
    </xf>
    <xf numFmtId="0" fontId="7" fillId="2" borderId="2" xfId="1" applyFont="1" applyFill="1" applyBorder="1" applyAlignment="1">
      <alignment horizontal="center" vertical="top"/>
    </xf>
    <xf numFmtId="0" fontId="9" fillId="2" borderId="2" xfId="1" applyFont="1" applyFill="1" applyBorder="1" applyAlignment="1">
      <alignment horizontal="left" vertical="top" wrapText="1"/>
    </xf>
    <xf numFmtId="0" fontId="9" fillId="2" borderId="2" xfId="1" applyFont="1" applyFill="1" applyBorder="1" applyAlignment="1">
      <alignment horizontal="left" vertical="top"/>
    </xf>
    <xf numFmtId="0" fontId="9" fillId="2" borderId="2" xfId="1" applyFont="1" applyFill="1" applyBorder="1" applyAlignment="1">
      <alignment horizontal="left"/>
    </xf>
    <xf numFmtId="0" fontId="42" fillId="2" borderId="2" xfId="0" applyFont="1" applyFill="1" applyBorder="1" applyAlignment="1">
      <alignment horizontal="center"/>
    </xf>
    <xf numFmtId="0" fontId="39" fillId="0" borderId="2" xfId="0" applyFont="1" applyBorder="1"/>
    <xf numFmtId="0" fontId="39" fillId="2" borderId="2" xfId="0" applyFont="1" applyFill="1" applyBorder="1" applyAlignment="1">
      <alignment horizontal="center"/>
    </xf>
    <xf numFmtId="2" fontId="42" fillId="0" borderId="2" xfId="0" applyNumberFormat="1" applyFont="1" applyBorder="1" applyAlignment="1">
      <alignment horizontal="left"/>
    </xf>
    <xf numFmtId="2" fontId="39" fillId="0" borderId="2" xfId="0" applyNumberFormat="1" applyFont="1" applyBorder="1" applyAlignment="1">
      <alignment horizontal="right"/>
    </xf>
    <xf numFmtId="2" fontId="39" fillId="0" borderId="5" xfId="0" applyNumberFormat="1" applyFont="1" applyBorder="1" applyAlignment="1">
      <alignment horizontal="right"/>
    </xf>
    <xf numFmtId="0" fontId="39" fillId="0" borderId="4" xfId="0" applyFont="1" applyBorder="1"/>
    <xf numFmtId="0" fontId="39" fillId="2" borderId="4" xfId="0" applyFont="1" applyFill="1" applyBorder="1"/>
    <xf numFmtId="0" fontId="39" fillId="2" borderId="3" xfId="0" applyFont="1" applyFill="1" applyBorder="1" applyAlignment="1">
      <alignment horizontal="center"/>
    </xf>
    <xf numFmtId="2" fontId="39" fillId="0" borderId="2" xfId="0" applyNumberFormat="1" applyFont="1" applyBorder="1"/>
    <xf numFmtId="0" fontId="43" fillId="2" borderId="2" xfId="0" applyFont="1" applyFill="1" applyBorder="1" applyAlignment="1">
      <alignment wrapText="1"/>
    </xf>
    <xf numFmtId="0" fontId="43" fillId="2" borderId="2" xfId="0" applyFont="1" applyFill="1" applyBorder="1"/>
    <xf numFmtId="0" fontId="9" fillId="2" borderId="2" xfId="0" applyFont="1" applyFill="1" applyBorder="1"/>
    <xf numFmtId="0" fontId="43" fillId="2" borderId="2" xfId="0" applyFont="1" applyFill="1" applyBorder="1" applyAlignment="1">
      <alignment shrinkToFit="1"/>
    </xf>
    <xf numFmtId="0" fontId="9" fillId="2" borderId="2" xfId="1" applyFont="1" applyFill="1" applyBorder="1" applyAlignment="1">
      <alignment horizontal="left" wrapText="1"/>
    </xf>
    <xf numFmtId="0" fontId="39" fillId="2" borderId="2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2" fontId="7" fillId="0" borderId="1" xfId="1" applyNumberFormat="1" applyFont="1" applyBorder="1" applyAlignment="1">
      <alignment horizontal="right"/>
    </xf>
    <xf numFmtId="2" fontId="7" fillId="0" borderId="6" xfId="1" applyNumberFormat="1" applyFont="1" applyBorder="1" applyAlignment="1">
      <alignment horizontal="right"/>
    </xf>
    <xf numFmtId="2" fontId="42" fillId="0" borderId="2" xfId="0" applyNumberFormat="1" applyFont="1" applyBorder="1" applyAlignment="1">
      <alignment horizontal="right"/>
    </xf>
    <xf numFmtId="165" fontId="5" fillId="0" borderId="21" xfId="0" applyNumberFormat="1" applyFont="1" applyBorder="1" applyAlignment="1">
      <alignment horizontal="right"/>
    </xf>
    <xf numFmtId="0" fontId="7" fillId="2" borderId="4" xfId="1" applyFont="1" applyFill="1" applyBorder="1" applyAlignment="1">
      <alignment horizontal="right"/>
    </xf>
    <xf numFmtId="0" fontId="7" fillId="2" borderId="3" xfId="1" applyFont="1" applyFill="1" applyBorder="1" applyAlignment="1">
      <alignment horizontal="right"/>
    </xf>
    <xf numFmtId="0" fontId="39" fillId="2" borderId="2" xfId="0" applyFont="1" applyFill="1" applyBorder="1" applyAlignment="1">
      <alignment horizontal="right"/>
    </xf>
    <xf numFmtId="0" fontId="4" fillId="0" borderId="0" xfId="1" applyFont="1" applyAlignment="1">
      <alignment horizontal="center" vertical="top"/>
    </xf>
    <xf numFmtId="0" fontId="3" fillId="0" borderId="0" xfId="1" applyAlignment="1">
      <alignment horizontal="left"/>
    </xf>
    <xf numFmtId="0" fontId="38" fillId="2" borderId="2" xfId="1" applyFont="1" applyFill="1" applyBorder="1" applyAlignment="1">
      <alignment horizontal="left"/>
    </xf>
    <xf numFmtId="0" fontId="7" fillId="2" borderId="19" xfId="1" applyFont="1" applyFill="1" applyBorder="1" applyAlignment="1">
      <alignment horizontal="right"/>
    </xf>
    <xf numFmtId="0" fontId="7" fillId="2" borderId="5" xfId="1" applyFont="1" applyFill="1" applyBorder="1" applyAlignment="1">
      <alignment horizontal="right"/>
    </xf>
    <xf numFmtId="0" fontId="6" fillId="0" borderId="0" xfId="2" applyFont="1" applyAlignment="1">
      <alignment horizontal="left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37" fillId="2" borderId="2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5" fillId="2" borderId="21" xfId="0" applyFont="1" applyFill="1" applyBorder="1" applyAlignment="1">
      <alignment horizontal="left" vertical="center"/>
    </xf>
    <xf numFmtId="0" fontId="37" fillId="2" borderId="4" xfId="0" applyFont="1" applyFill="1" applyBorder="1" applyAlignment="1">
      <alignment horizontal="right" vertical="center"/>
    </xf>
    <xf numFmtId="0" fontId="37" fillId="2" borderId="5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165" fontId="5" fillId="0" borderId="7" xfId="0" applyNumberFormat="1" applyFont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0" fontId="5" fillId="2" borderId="3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</cellXfs>
  <cellStyles count="77">
    <cellStyle name="20% - Accent1" xfId="3" xr:uid="{BDC6EF3C-8736-4429-A2D1-A4D02B0FFFAC}"/>
    <cellStyle name="20% - Accent2" xfId="4" xr:uid="{8398FCB2-7E47-416F-827D-EBC367F86C37}"/>
    <cellStyle name="20% - Accent3" xfId="5" xr:uid="{2C798EFB-B7C3-42E8-AB39-D3742A7BC726}"/>
    <cellStyle name="20% - Accent4" xfId="6" xr:uid="{465CC16B-6640-445D-AFC4-D2D747B2B6A0}"/>
    <cellStyle name="20% - Accent5" xfId="7" xr:uid="{FB6CA31B-60AA-4A98-BE93-232D2AFDFAE3}"/>
    <cellStyle name="20% - Accent6" xfId="8" xr:uid="{0CE1F7B3-3565-4A1A-BBD7-99D6CB07D26A}"/>
    <cellStyle name="20% - Isticanje1 2" xfId="9" xr:uid="{5C56630C-1FC0-4E8F-AEF1-9F41FB430397}"/>
    <cellStyle name="20% - Isticanje2 2" xfId="10" xr:uid="{E85CB03A-3B6E-4591-82BF-E1A5614636D7}"/>
    <cellStyle name="20% - Isticanje3 2" xfId="11" xr:uid="{9014BEDC-5A0E-4B7C-8D34-8B53E88469A6}"/>
    <cellStyle name="20% - Isticanje4 2" xfId="12" xr:uid="{8BB2DCF8-57A2-479D-B5F1-D9C485283943}"/>
    <cellStyle name="20% - Isticanje5 2" xfId="13" xr:uid="{655FA3BB-33BD-4AF5-9D2C-6714614D6D2F}"/>
    <cellStyle name="20% - Isticanje6 2" xfId="14" xr:uid="{9E808CBC-275F-4206-AC10-422F113B60FB}"/>
    <cellStyle name="40% - Accent1" xfId="15" xr:uid="{75D1E025-65D9-4E76-9DDF-A8074ED33737}"/>
    <cellStyle name="40% - Accent2" xfId="16" xr:uid="{6ED346FE-F2E3-49C8-9171-575A683CF326}"/>
    <cellStyle name="40% - Accent3" xfId="17" xr:uid="{55137434-4838-4C05-B5FF-2DA38AA9B2F4}"/>
    <cellStyle name="40% - Accent4" xfId="18" xr:uid="{B4BA27DC-BBF2-41A8-925C-F3D4DD6784BB}"/>
    <cellStyle name="40% - Accent5" xfId="19" xr:uid="{F8ED6927-1197-4B9B-B46C-8170322BBB7B}"/>
    <cellStyle name="40% - Accent6" xfId="20" xr:uid="{C5DB5639-91E9-47A7-8A44-28D8357E2C4C}"/>
    <cellStyle name="40% - Isticanje1 2" xfId="21" xr:uid="{699B0791-B181-42D1-BB79-33C6D47E1F9A}"/>
    <cellStyle name="40% - Isticanje2 2" xfId="22" xr:uid="{A5208C2C-3F23-4C7E-B977-C9AE2696D6DC}"/>
    <cellStyle name="40% - Isticanje3 2" xfId="23" xr:uid="{14B15485-2440-482E-B9DB-B1C692D11F6E}"/>
    <cellStyle name="40% - Isticanje4 2" xfId="24" xr:uid="{A726604A-3B1F-4F32-BCF6-8C3A9F0144ED}"/>
    <cellStyle name="40% - Isticanje5 2" xfId="25" xr:uid="{D62107D3-9018-49F4-8EEB-0F7F37A559E7}"/>
    <cellStyle name="40% - Isticanje6 2" xfId="26" xr:uid="{7B6EDE34-DE54-4A82-9603-EC79B33985E1}"/>
    <cellStyle name="40% - Naglasak1" xfId="27" xr:uid="{46CF7812-47CC-4690-B454-0BB958BA0321}"/>
    <cellStyle name="60% - Accent1" xfId="28" xr:uid="{788EB20C-F5CA-44F5-A3FF-E21713055BDE}"/>
    <cellStyle name="60% - Accent2" xfId="29" xr:uid="{7BF485FC-E842-4AFE-94CF-7144AABB61FC}"/>
    <cellStyle name="60% - Accent3" xfId="30" xr:uid="{963BBE43-1796-477F-B597-84F4C01841A9}"/>
    <cellStyle name="60% - Accent4" xfId="31" xr:uid="{16C14B14-9C4C-4B4C-83B2-772A852F265B}"/>
    <cellStyle name="60% - Accent5" xfId="32" xr:uid="{68731907-F4BE-4FFC-ACD0-7A51A6C3A122}"/>
    <cellStyle name="60% - Accent6" xfId="33" xr:uid="{6AA4620E-F522-4A11-B7E3-58D18B5F7390}"/>
    <cellStyle name="60% - Isticanje1 2" xfId="34" xr:uid="{56B70393-5573-43CA-AB06-D4F86C041703}"/>
    <cellStyle name="60% - Isticanje2 2" xfId="35" xr:uid="{AC4A2383-5093-41E8-81DB-9AC2FE3D3AB8}"/>
    <cellStyle name="60% - Isticanje3 2" xfId="36" xr:uid="{8D19DADE-FAE9-41EE-887C-09AE50746EA0}"/>
    <cellStyle name="60% - Isticanje4 2" xfId="37" xr:uid="{26A5A8DE-C0BE-40C9-8275-6EECB75D2580}"/>
    <cellStyle name="60% - Isticanje5 2" xfId="38" xr:uid="{A4F6F4CA-D337-4551-B7E2-90FEE0289F04}"/>
    <cellStyle name="60% - Isticanje6 2" xfId="39" xr:uid="{ACFBA01B-8C2F-47F8-BB48-FD3061AF5597}"/>
    <cellStyle name="Accent1" xfId="40" xr:uid="{C0F16B46-0AE4-4A39-A9EA-C7D8F0B9E81F}"/>
    <cellStyle name="Accent2" xfId="41" xr:uid="{F0A0029F-DA57-4496-BEA8-01AF3F8CD6CF}"/>
    <cellStyle name="Accent3" xfId="42" xr:uid="{76C69D41-8027-48A5-8421-41FE55739602}"/>
    <cellStyle name="Accent4" xfId="43" xr:uid="{7B8441DC-539C-41FF-A592-AA69AD736B3B}"/>
    <cellStyle name="Accent5" xfId="44" xr:uid="{36536380-B512-47A6-9754-78C7E85A30A3}"/>
    <cellStyle name="Accent6" xfId="45" xr:uid="{450DA429-0C33-4105-BE77-F28FD3A833EF}"/>
    <cellStyle name="Bad" xfId="46" xr:uid="{A1A0B88F-BB2B-44BA-BE28-B03813B5337F}"/>
    <cellStyle name="Calculation" xfId="47" xr:uid="{3C20CE63-CFC5-4150-8D6D-EC3BF4DB57F1}"/>
    <cellStyle name="Check Cell" xfId="48" xr:uid="{82643BCC-AFC8-4C8D-9AD6-A6D1B0FD0ACA}"/>
    <cellStyle name="Explanatory Text" xfId="49" xr:uid="{504E62A9-AA5F-4B37-967C-099871394F5A}"/>
    <cellStyle name="Heading 1" xfId="50" xr:uid="{475AB88E-C396-42D1-B795-3572D743F647}"/>
    <cellStyle name="Heading 2" xfId="51" xr:uid="{CBE7F474-A5CD-44B7-AD82-DA650693C16C}"/>
    <cellStyle name="Heading 3" xfId="52" xr:uid="{14A19009-6B4C-4EA0-8B42-A3651654CDB1}"/>
    <cellStyle name="Heading 4" xfId="53" xr:uid="{09D0741B-4D09-49F8-B43D-46E0EE250F02}"/>
    <cellStyle name="Input" xfId="54" xr:uid="{71F17E56-846E-48AA-BE13-4D59A2778684}"/>
    <cellStyle name="Isticanje1 2" xfId="55" xr:uid="{976EA9EA-3130-4FDB-899B-E0E61A6B4883}"/>
    <cellStyle name="Isticanje2 2" xfId="56" xr:uid="{0B899D61-9F80-48BC-B1D0-D285947BC360}"/>
    <cellStyle name="Isticanje3 2" xfId="57" xr:uid="{E2D4503F-6934-4B25-8030-BE32917DE690}"/>
    <cellStyle name="Isticanje4 2" xfId="58" xr:uid="{DB737FBC-6E28-488B-9D4E-B139C0ACD589}"/>
    <cellStyle name="Isticanje5 2" xfId="59" xr:uid="{DD9E7104-78F6-4932-BCAE-12636C12BB0B}"/>
    <cellStyle name="Isticanje6 2" xfId="60" xr:uid="{31E2FB7A-A5B6-4A55-A754-8B4AA95749B6}"/>
    <cellStyle name="Izračun 2" xfId="61" xr:uid="{E2DA4CA9-A04C-4CB1-AF35-291C413CF627}"/>
    <cellStyle name="Linked Cell" xfId="62" xr:uid="{3F61BD59-4E94-4815-BDA3-C36508E9E66D}"/>
    <cellStyle name="Loše 2" xfId="63" xr:uid="{6EFA70A9-D960-46DE-A784-A24BF493C5AB}"/>
    <cellStyle name="Naslov 1 2" xfId="64" xr:uid="{449FCFF6-93D5-46FC-A5D9-421BDB714D46}"/>
    <cellStyle name="Naslov 2 2" xfId="65" xr:uid="{6408574D-A23D-464F-8C19-D0F2DB615B8D}"/>
    <cellStyle name="Naslov 3 2" xfId="66" xr:uid="{5481FA25-1FC2-4675-A22B-20837722881E}"/>
    <cellStyle name="Naslov 4 2" xfId="67" xr:uid="{B058EF1A-2A8F-4006-A016-F8E1D7AA3553}"/>
    <cellStyle name="Neutral" xfId="68" xr:uid="{C93EEA2C-9B13-4A3B-9592-D3A512652525}"/>
    <cellStyle name="Neutralno 2" xfId="69" xr:uid="{01F49811-9F78-4F7E-A1E1-3F2675D5A039}"/>
    <cellStyle name="Normal" xfId="0" builtinId="0"/>
    <cellStyle name="Normal 2" xfId="1" xr:uid="{FE1A88FB-7264-4EC2-A5DB-3CE5904713DA}"/>
    <cellStyle name="Normal 2 2" xfId="70" xr:uid="{3D6BF1E0-FA48-415D-BC1A-5883CFBAA443}"/>
    <cellStyle name="Normalno 2" xfId="2" xr:uid="{7D7B30A8-FAEE-48C1-8C73-69398C331D0B}"/>
    <cellStyle name="Povezana ćelija 2" xfId="71" xr:uid="{A692E33B-6178-4A0C-AB3F-743966D8F666}"/>
    <cellStyle name="Provjera ćelije 2" xfId="72" xr:uid="{84980B60-866B-4AA9-8A64-D5C2FBBE46D9}"/>
    <cellStyle name="Tekst objašnjenja 2" xfId="73" xr:uid="{28F6C7CE-5FD3-4CE1-926D-680B78FFEE08}"/>
    <cellStyle name="Total" xfId="74" xr:uid="{0A6EB663-A21F-4F5E-92DA-167A2DA05851}"/>
    <cellStyle name="Ukupni zbroj 2" xfId="75" xr:uid="{E29D87CA-9BCB-4AD7-A782-76A4BF34C758}"/>
    <cellStyle name="Unos 2" xfId="76" xr:uid="{4352B1A6-96F0-4877-AF9A-2370A13A4D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26D6-FD13-4F69-8E5E-F06D7B3B5BBA}">
  <dimension ref="A2:J28"/>
  <sheetViews>
    <sheetView topLeftCell="A7" workbookViewId="0">
      <selection activeCell="I21" sqref="I21"/>
    </sheetView>
  </sheetViews>
  <sheetFormatPr defaultRowHeight="15" x14ac:dyDescent="0.25"/>
  <cols>
    <col min="2" max="2" width="53.42578125" customWidth="1"/>
    <col min="3" max="3" width="0.28515625" hidden="1" customWidth="1"/>
    <col min="4" max="5" width="9.140625" hidden="1" customWidth="1"/>
    <col min="6" max="6" width="8.85546875" customWidth="1"/>
    <col min="7" max="7" width="0.140625" hidden="1" customWidth="1"/>
    <col min="9" max="9" width="11.42578125" customWidth="1"/>
    <col min="10" max="10" width="14.7109375" customWidth="1"/>
  </cols>
  <sheetData>
    <row r="2" spans="1:10" ht="25.5" customHeight="1" x14ac:dyDescent="0.25">
      <c r="A2" s="17" t="s">
        <v>2</v>
      </c>
      <c r="B2" s="16"/>
      <c r="C2" s="6"/>
      <c r="D2" s="6"/>
      <c r="E2" s="6"/>
      <c r="F2" s="6"/>
      <c r="G2" s="6"/>
      <c r="H2" s="6"/>
      <c r="I2" s="6"/>
      <c r="J2" s="7"/>
    </row>
    <row r="3" spans="1:10" ht="47.25" customHeight="1" x14ac:dyDescent="0.25">
      <c r="A3" s="8" t="s">
        <v>56</v>
      </c>
      <c r="B3" s="8" t="s">
        <v>55</v>
      </c>
      <c r="C3" s="8"/>
      <c r="D3" s="8"/>
      <c r="E3" s="8"/>
      <c r="F3" s="9" t="s">
        <v>0</v>
      </c>
      <c r="G3" s="8"/>
      <c r="H3" s="8" t="s">
        <v>1</v>
      </c>
      <c r="I3" s="9" t="s">
        <v>59</v>
      </c>
      <c r="J3" s="9" t="s">
        <v>13</v>
      </c>
    </row>
    <row r="4" spans="1:10" ht="75" customHeight="1" x14ac:dyDescent="0.25">
      <c r="A4" s="42" t="s">
        <v>21</v>
      </c>
      <c r="B4" s="37" t="s">
        <v>63</v>
      </c>
      <c r="C4" s="28"/>
      <c r="D4" s="28"/>
      <c r="E4" s="28"/>
      <c r="F4" s="29" t="s">
        <v>32</v>
      </c>
      <c r="G4" s="15"/>
      <c r="H4" s="29">
        <v>12</v>
      </c>
      <c r="I4" s="30"/>
      <c r="J4" s="46">
        <f t="shared" ref="J4:J14" si="0">H4*I4</f>
        <v>0</v>
      </c>
    </row>
    <row r="5" spans="1:10" ht="26.25" x14ac:dyDescent="0.25">
      <c r="A5" s="42" t="s">
        <v>22</v>
      </c>
      <c r="B5" s="37" t="s">
        <v>12</v>
      </c>
      <c r="C5" s="28"/>
      <c r="D5" s="28"/>
      <c r="E5" s="28"/>
      <c r="F5" s="29" t="s">
        <v>32</v>
      </c>
      <c r="G5" s="15"/>
      <c r="H5" s="29">
        <v>12</v>
      </c>
      <c r="I5" s="30"/>
      <c r="J5" s="46">
        <f t="shared" si="0"/>
        <v>0</v>
      </c>
    </row>
    <row r="6" spans="1:10" x14ac:dyDescent="0.25">
      <c r="A6" s="42" t="s">
        <v>23</v>
      </c>
      <c r="B6" s="38" t="s">
        <v>4</v>
      </c>
      <c r="C6" s="28"/>
      <c r="D6" s="28"/>
      <c r="E6" s="28"/>
      <c r="F6" s="29" t="s">
        <v>32</v>
      </c>
      <c r="G6" s="15"/>
      <c r="H6" s="29">
        <v>11</v>
      </c>
      <c r="I6" s="30"/>
      <c r="J6" s="46">
        <f t="shared" si="0"/>
        <v>0</v>
      </c>
    </row>
    <row r="7" spans="1:10" x14ac:dyDescent="0.25">
      <c r="A7" s="42" t="s">
        <v>24</v>
      </c>
      <c r="B7" s="38" t="s">
        <v>5</v>
      </c>
      <c r="C7" s="28"/>
      <c r="D7" s="28"/>
      <c r="E7" s="28"/>
      <c r="F7" s="29" t="s">
        <v>32</v>
      </c>
      <c r="G7" s="15"/>
      <c r="H7" s="29">
        <v>11</v>
      </c>
      <c r="I7" s="30"/>
      <c r="J7" s="46">
        <f t="shared" si="0"/>
        <v>0</v>
      </c>
    </row>
    <row r="8" spans="1:10" x14ac:dyDescent="0.25">
      <c r="A8" s="42" t="s">
        <v>25</v>
      </c>
      <c r="B8" s="38" t="s">
        <v>6</v>
      </c>
      <c r="C8" s="28"/>
      <c r="D8" s="28"/>
      <c r="E8" s="28"/>
      <c r="F8" s="29" t="s">
        <v>32</v>
      </c>
      <c r="G8" s="15"/>
      <c r="H8" s="29">
        <v>12</v>
      </c>
      <c r="I8" s="30"/>
      <c r="J8" s="46">
        <f t="shared" si="0"/>
        <v>0</v>
      </c>
    </row>
    <row r="9" spans="1:10" x14ac:dyDescent="0.25">
      <c r="A9" s="42" t="s">
        <v>26</v>
      </c>
      <c r="B9" s="38" t="s">
        <v>7</v>
      </c>
      <c r="C9" s="28"/>
      <c r="D9" s="28"/>
      <c r="E9" s="28"/>
      <c r="F9" s="29" t="s">
        <v>32</v>
      </c>
      <c r="G9" s="15"/>
      <c r="H9" s="29">
        <v>12</v>
      </c>
      <c r="I9" s="30"/>
      <c r="J9" s="46">
        <f t="shared" si="0"/>
        <v>0</v>
      </c>
    </row>
    <row r="10" spans="1:10" x14ac:dyDescent="0.25">
      <c r="A10" s="42" t="s">
        <v>27</v>
      </c>
      <c r="B10" s="38" t="s">
        <v>8</v>
      </c>
      <c r="C10" s="28"/>
      <c r="D10" s="28"/>
      <c r="E10" s="28"/>
      <c r="F10" s="29" t="s">
        <v>33</v>
      </c>
      <c r="G10" s="15"/>
      <c r="H10" s="29">
        <v>227</v>
      </c>
      <c r="I10" s="30"/>
      <c r="J10" s="46">
        <f t="shared" si="0"/>
        <v>0</v>
      </c>
    </row>
    <row r="11" spans="1:10" x14ac:dyDescent="0.25">
      <c r="A11" s="42" t="s">
        <v>28</v>
      </c>
      <c r="B11" s="38" t="s">
        <v>9</v>
      </c>
      <c r="C11" s="28"/>
      <c r="D11" s="28"/>
      <c r="E11" s="28"/>
      <c r="F11" s="29" t="s">
        <v>33</v>
      </c>
      <c r="G11" s="15"/>
      <c r="H11" s="29">
        <v>381</v>
      </c>
      <c r="I11" s="30"/>
      <c r="J11" s="46">
        <f t="shared" si="0"/>
        <v>0</v>
      </c>
    </row>
    <row r="12" spans="1:10" x14ac:dyDescent="0.25">
      <c r="A12" s="42" t="s">
        <v>29</v>
      </c>
      <c r="B12" s="39" t="s">
        <v>49</v>
      </c>
      <c r="C12" s="28"/>
      <c r="D12" s="28"/>
      <c r="E12" s="28"/>
      <c r="F12" s="29" t="s">
        <v>33</v>
      </c>
      <c r="G12" s="15"/>
      <c r="H12" s="29">
        <v>52</v>
      </c>
      <c r="I12" s="30"/>
      <c r="J12" s="46">
        <f t="shared" si="0"/>
        <v>0</v>
      </c>
    </row>
    <row r="13" spans="1:10" x14ac:dyDescent="0.25">
      <c r="A13" s="42" t="s">
        <v>30</v>
      </c>
      <c r="B13" s="38" t="s">
        <v>10</v>
      </c>
      <c r="C13" s="28"/>
      <c r="D13" s="28"/>
      <c r="E13" s="28"/>
      <c r="F13" s="29" t="s">
        <v>32</v>
      </c>
      <c r="G13" s="15"/>
      <c r="H13" s="29">
        <v>38</v>
      </c>
      <c r="I13" s="30"/>
      <c r="J13" s="46">
        <f t="shared" si="0"/>
        <v>0</v>
      </c>
    </row>
    <row r="14" spans="1:10" x14ac:dyDescent="0.25">
      <c r="A14" s="42" t="s">
        <v>31</v>
      </c>
      <c r="B14" s="38" t="s">
        <v>11</v>
      </c>
      <c r="C14" s="28"/>
      <c r="D14" s="28"/>
      <c r="E14" s="28"/>
      <c r="F14" s="19" t="s">
        <v>62</v>
      </c>
      <c r="G14" s="15"/>
      <c r="H14" s="29">
        <v>9</v>
      </c>
      <c r="I14" s="30"/>
      <c r="J14" s="46">
        <f t="shared" si="0"/>
        <v>0</v>
      </c>
    </row>
    <row r="15" spans="1:10" ht="20.25" customHeight="1" x14ac:dyDescent="0.25">
      <c r="A15" s="27"/>
      <c r="B15" s="50" t="s">
        <v>34</v>
      </c>
      <c r="C15" s="50"/>
      <c r="D15" s="50"/>
      <c r="E15" s="50"/>
      <c r="F15" s="50"/>
      <c r="G15" s="50"/>
      <c r="H15" s="50"/>
      <c r="I15" s="50"/>
      <c r="J15" s="32">
        <f>SUM(J4:J14)</f>
        <v>0</v>
      </c>
    </row>
    <row r="16" spans="1:10" ht="44.25" customHeight="1" x14ac:dyDescent="0.25">
      <c r="A16" s="42" t="s">
        <v>41</v>
      </c>
      <c r="B16" s="40" t="s">
        <v>39</v>
      </c>
      <c r="C16" s="33"/>
      <c r="D16" s="33"/>
      <c r="E16" s="33"/>
      <c r="F16" s="19" t="s">
        <v>62</v>
      </c>
      <c r="G16" s="34"/>
      <c r="H16" s="19">
        <v>11</v>
      </c>
      <c r="I16" s="30"/>
      <c r="J16" s="46">
        <f>H16*I16</f>
        <v>0</v>
      </c>
    </row>
    <row r="17" spans="1:10" x14ac:dyDescent="0.25">
      <c r="A17" s="42" t="s">
        <v>42</v>
      </c>
      <c r="B17" s="38" t="s">
        <v>17</v>
      </c>
      <c r="C17" s="33"/>
      <c r="D17" s="33"/>
      <c r="E17" s="33"/>
      <c r="F17" s="23" t="s">
        <v>3</v>
      </c>
      <c r="G17" s="34"/>
      <c r="H17" s="19">
        <v>40</v>
      </c>
      <c r="I17" s="30"/>
      <c r="J17" s="46">
        <f t="shared" ref="J17:J23" si="1">H17*I17</f>
        <v>0</v>
      </c>
    </row>
    <row r="18" spans="1:10" ht="26.25" x14ac:dyDescent="0.25">
      <c r="A18" s="42" t="s">
        <v>43</v>
      </c>
      <c r="B18" s="37" t="s">
        <v>50</v>
      </c>
      <c r="C18" s="33"/>
      <c r="D18" s="33"/>
      <c r="E18" s="33"/>
      <c r="F18" s="19" t="s">
        <v>3</v>
      </c>
      <c r="G18" s="34"/>
      <c r="H18" s="19">
        <v>30</v>
      </c>
      <c r="I18" s="30"/>
      <c r="J18" s="46">
        <f t="shared" si="1"/>
        <v>0</v>
      </c>
    </row>
    <row r="19" spans="1:10" x14ac:dyDescent="0.25">
      <c r="A19" s="42" t="s">
        <v>44</v>
      </c>
      <c r="B19" s="26" t="s">
        <v>16</v>
      </c>
      <c r="C19" s="33"/>
      <c r="D19" s="33"/>
      <c r="E19" s="33"/>
      <c r="F19" s="23" t="s">
        <v>3</v>
      </c>
      <c r="G19" s="34"/>
      <c r="H19" s="19">
        <v>38</v>
      </c>
      <c r="I19" s="30"/>
      <c r="J19" s="46">
        <f t="shared" si="1"/>
        <v>0</v>
      </c>
    </row>
    <row r="20" spans="1:10" ht="18" customHeight="1" x14ac:dyDescent="0.25">
      <c r="A20" s="42" t="s">
        <v>45</v>
      </c>
      <c r="B20" s="26" t="s">
        <v>20</v>
      </c>
      <c r="C20" s="33"/>
      <c r="D20" s="33"/>
      <c r="E20" s="33"/>
      <c r="F20" s="23" t="s">
        <v>3</v>
      </c>
      <c r="G20" s="34"/>
      <c r="H20" s="19">
        <v>12</v>
      </c>
      <c r="I20" s="30"/>
      <c r="J20" s="46">
        <f t="shared" si="1"/>
        <v>0</v>
      </c>
    </row>
    <row r="21" spans="1:10" ht="30.75" customHeight="1" x14ac:dyDescent="0.25">
      <c r="A21" s="42" t="s">
        <v>46</v>
      </c>
      <c r="B21" s="41" t="s">
        <v>15</v>
      </c>
      <c r="C21" s="33"/>
      <c r="D21" s="33"/>
      <c r="E21" s="33"/>
      <c r="F21" s="19" t="s">
        <v>62</v>
      </c>
      <c r="G21" s="34"/>
      <c r="H21" s="19">
        <v>10</v>
      </c>
      <c r="I21" s="30"/>
      <c r="J21" s="46">
        <f t="shared" si="1"/>
        <v>0</v>
      </c>
    </row>
    <row r="22" spans="1:10" ht="41.25" customHeight="1" x14ac:dyDescent="0.25">
      <c r="A22" s="42" t="s">
        <v>47</v>
      </c>
      <c r="B22" s="41" t="s">
        <v>18</v>
      </c>
      <c r="C22" s="33"/>
      <c r="D22" s="33"/>
      <c r="E22" s="33"/>
      <c r="F22" s="19" t="s">
        <v>62</v>
      </c>
      <c r="G22" s="34"/>
      <c r="H22" s="19">
        <v>10</v>
      </c>
      <c r="I22" s="30"/>
      <c r="J22" s="46">
        <f t="shared" si="1"/>
        <v>0</v>
      </c>
    </row>
    <row r="23" spans="1:10" ht="20.25" customHeight="1" x14ac:dyDescent="0.25">
      <c r="A23" s="43" t="s">
        <v>48</v>
      </c>
      <c r="B23" s="26" t="s">
        <v>14</v>
      </c>
      <c r="C23" s="33"/>
      <c r="D23" s="33"/>
      <c r="E23" s="33"/>
      <c r="F23" s="19" t="s">
        <v>62</v>
      </c>
      <c r="G23" s="34"/>
      <c r="H23" s="19">
        <v>10</v>
      </c>
      <c r="I23" s="30"/>
      <c r="J23" s="46">
        <f t="shared" si="1"/>
        <v>0</v>
      </c>
    </row>
    <row r="24" spans="1:10" ht="29.25" customHeight="1" x14ac:dyDescent="0.25">
      <c r="A24" s="35"/>
      <c r="B24" s="48" t="s">
        <v>40</v>
      </c>
      <c r="C24" s="48"/>
      <c r="D24" s="48"/>
      <c r="E24" s="48"/>
      <c r="F24" s="48"/>
      <c r="G24" s="48"/>
      <c r="H24" s="48"/>
      <c r="I24" s="48"/>
      <c r="J24" s="31">
        <f>SUM(J16:J23)</f>
        <v>0</v>
      </c>
    </row>
    <row r="25" spans="1:10" ht="26.25" customHeight="1" x14ac:dyDescent="0.25">
      <c r="A25" s="49" t="s">
        <v>36</v>
      </c>
      <c r="B25" s="48"/>
      <c r="C25" s="48"/>
      <c r="D25" s="48"/>
      <c r="E25" s="48"/>
      <c r="F25" s="48"/>
      <c r="G25" s="48"/>
      <c r="H25" s="48"/>
      <c r="I25" s="48"/>
      <c r="J25" s="36">
        <f>J15+J24</f>
        <v>0</v>
      </c>
    </row>
    <row r="26" spans="1:10" x14ac:dyDescent="0.25">
      <c r="J26" s="1"/>
    </row>
    <row r="28" spans="1:10" x14ac:dyDescent="0.25">
      <c r="B28" s="4"/>
    </row>
  </sheetData>
  <mergeCells count="3">
    <mergeCell ref="B24:I24"/>
    <mergeCell ref="A25:I25"/>
    <mergeCell ref="B15:I15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93026-825F-4814-8494-706B33E6B240}">
  <dimension ref="A1:F19"/>
  <sheetViews>
    <sheetView workbookViewId="0">
      <selection activeCell="E15" sqref="E15"/>
    </sheetView>
  </sheetViews>
  <sheetFormatPr defaultRowHeight="15" x14ac:dyDescent="0.25"/>
  <cols>
    <col min="1" max="1" width="9.140625" style="2"/>
    <col min="2" max="2" width="44.42578125" style="2" customWidth="1"/>
    <col min="3" max="3" width="9.140625" style="2"/>
    <col min="4" max="4" width="11.7109375" style="2" customWidth="1"/>
    <col min="5" max="5" width="13.42578125" style="2" customWidth="1"/>
    <col min="6" max="6" width="18" style="2" customWidth="1"/>
    <col min="7" max="16384" width="9.140625" style="2"/>
  </cols>
  <sheetData>
    <row r="1" spans="1:6" ht="7.5" customHeight="1" x14ac:dyDescent="0.25"/>
    <row r="2" spans="1:6" ht="30" customHeight="1" x14ac:dyDescent="0.25">
      <c r="A2" s="53" t="s">
        <v>2</v>
      </c>
      <c r="B2" s="53"/>
      <c r="C2" s="53"/>
      <c r="D2" s="53"/>
      <c r="E2" s="53"/>
      <c r="F2" s="53"/>
    </row>
    <row r="3" spans="1:6" ht="46.5" customHeight="1" x14ac:dyDescent="0.25">
      <c r="A3" s="13" t="s">
        <v>56</v>
      </c>
      <c r="B3" s="13" t="s">
        <v>55</v>
      </c>
      <c r="C3" s="14" t="s">
        <v>0</v>
      </c>
      <c r="D3" s="13" t="s">
        <v>1</v>
      </c>
      <c r="E3" s="18" t="s">
        <v>59</v>
      </c>
      <c r="F3" s="14" t="s">
        <v>19</v>
      </c>
    </row>
    <row r="4" spans="1:6" ht="69" customHeight="1" x14ac:dyDescent="0.25">
      <c r="A4" s="10" t="s">
        <v>21</v>
      </c>
      <c r="B4" s="24" t="s">
        <v>60</v>
      </c>
      <c r="C4" s="19" t="s">
        <v>32</v>
      </c>
      <c r="D4" s="19">
        <v>1</v>
      </c>
      <c r="E4" s="20"/>
      <c r="F4" s="20">
        <f>D4*E4</f>
        <v>0</v>
      </c>
    </row>
    <row r="5" spans="1:6" x14ac:dyDescent="0.25">
      <c r="A5" s="10" t="s">
        <v>22</v>
      </c>
      <c r="B5" s="25" t="s">
        <v>52</v>
      </c>
      <c r="C5" s="19" t="s">
        <v>32</v>
      </c>
      <c r="D5" s="19">
        <v>1</v>
      </c>
      <c r="E5" s="20"/>
      <c r="F5" s="20">
        <f t="shared" ref="F5:F16" si="0">D5*E5</f>
        <v>0</v>
      </c>
    </row>
    <row r="6" spans="1:6" x14ac:dyDescent="0.25">
      <c r="A6" s="10" t="s">
        <v>23</v>
      </c>
      <c r="B6" s="25" t="s">
        <v>53</v>
      </c>
      <c r="C6" s="19" t="s">
        <v>32</v>
      </c>
      <c r="D6" s="19">
        <v>1</v>
      </c>
      <c r="E6" s="20"/>
      <c r="F6" s="20">
        <f t="shared" si="0"/>
        <v>0</v>
      </c>
    </row>
    <row r="7" spans="1:6" x14ac:dyDescent="0.25">
      <c r="A7" s="10" t="s">
        <v>24</v>
      </c>
      <c r="B7" s="26" t="s">
        <v>5</v>
      </c>
      <c r="C7" s="19" t="s">
        <v>32</v>
      </c>
      <c r="D7" s="19">
        <v>1</v>
      </c>
      <c r="E7" s="20"/>
      <c r="F7" s="20">
        <f t="shared" si="0"/>
        <v>0</v>
      </c>
    </row>
    <row r="8" spans="1:6" x14ac:dyDescent="0.25">
      <c r="A8" s="10" t="s">
        <v>25</v>
      </c>
      <c r="B8" s="25" t="s">
        <v>54</v>
      </c>
      <c r="C8" s="19" t="s">
        <v>32</v>
      </c>
      <c r="D8" s="19">
        <v>2</v>
      </c>
      <c r="E8" s="20"/>
      <c r="F8" s="20">
        <f t="shared" si="0"/>
        <v>0</v>
      </c>
    </row>
    <row r="9" spans="1:6" x14ac:dyDescent="0.25">
      <c r="A9" s="10" t="s">
        <v>26</v>
      </c>
      <c r="B9" s="25" t="s">
        <v>49</v>
      </c>
      <c r="C9" s="19" t="s">
        <v>33</v>
      </c>
      <c r="D9" s="19">
        <v>4</v>
      </c>
      <c r="E9" s="20"/>
      <c r="F9" s="20">
        <f t="shared" si="0"/>
        <v>0</v>
      </c>
    </row>
    <row r="10" spans="1:6" ht="15.75" thickBot="1" x14ac:dyDescent="0.3">
      <c r="A10" s="10" t="s">
        <v>27</v>
      </c>
      <c r="B10" s="25" t="s">
        <v>11</v>
      </c>
      <c r="C10" s="19" t="s">
        <v>62</v>
      </c>
      <c r="D10" s="19">
        <v>1</v>
      </c>
      <c r="E10" s="20"/>
      <c r="F10" s="21">
        <f t="shared" si="0"/>
        <v>0</v>
      </c>
    </row>
    <row r="11" spans="1:6" ht="19.5" customHeight="1" thickBot="1" x14ac:dyDescent="0.3">
      <c r="A11" s="49" t="s">
        <v>34</v>
      </c>
      <c r="B11" s="48"/>
      <c r="C11" s="48"/>
      <c r="D11" s="48"/>
      <c r="E11" s="54"/>
      <c r="F11" s="44">
        <f>SUM(F4:F10)</f>
        <v>0</v>
      </c>
    </row>
    <row r="12" spans="1:6" x14ac:dyDescent="0.25">
      <c r="A12" s="10" t="s">
        <v>28</v>
      </c>
      <c r="B12" s="25" t="s">
        <v>17</v>
      </c>
      <c r="C12" s="19" t="s">
        <v>32</v>
      </c>
      <c r="D12" s="19">
        <v>3</v>
      </c>
      <c r="E12" s="20"/>
      <c r="F12" s="22">
        <f t="shared" si="0"/>
        <v>0</v>
      </c>
    </row>
    <row r="13" spans="1:6" x14ac:dyDescent="0.25">
      <c r="A13" s="10" t="s">
        <v>29</v>
      </c>
      <c r="B13" s="25" t="s">
        <v>16</v>
      </c>
      <c r="C13" s="19" t="s">
        <v>32</v>
      </c>
      <c r="D13" s="19">
        <v>3</v>
      </c>
      <c r="E13" s="20"/>
      <c r="F13" s="20">
        <f t="shared" si="0"/>
        <v>0</v>
      </c>
    </row>
    <row r="14" spans="1:6" ht="25.5" x14ac:dyDescent="0.25">
      <c r="A14" s="10" t="s">
        <v>30</v>
      </c>
      <c r="B14" s="24" t="s">
        <v>15</v>
      </c>
      <c r="C14" s="19" t="s">
        <v>62</v>
      </c>
      <c r="D14" s="19">
        <v>1</v>
      </c>
      <c r="E14" s="20"/>
      <c r="F14" s="20">
        <f t="shared" si="0"/>
        <v>0</v>
      </c>
    </row>
    <row r="15" spans="1:6" ht="47.25" customHeight="1" x14ac:dyDescent="0.25">
      <c r="A15" s="10" t="s">
        <v>31</v>
      </c>
      <c r="B15" s="24" t="s">
        <v>61</v>
      </c>
      <c r="C15" s="19" t="s">
        <v>62</v>
      </c>
      <c r="D15" s="19">
        <v>1</v>
      </c>
      <c r="E15" s="20"/>
      <c r="F15" s="20">
        <f t="shared" si="0"/>
        <v>0</v>
      </c>
    </row>
    <row r="16" spans="1:6" ht="22.5" customHeight="1" thickBot="1" x14ac:dyDescent="0.3">
      <c r="A16" s="10" t="s">
        <v>41</v>
      </c>
      <c r="B16" s="25" t="s">
        <v>14</v>
      </c>
      <c r="C16" s="19" t="s">
        <v>62</v>
      </c>
      <c r="D16" s="23">
        <v>1</v>
      </c>
      <c r="E16" s="20"/>
      <c r="F16" s="21">
        <f t="shared" si="0"/>
        <v>0</v>
      </c>
    </row>
    <row r="17" spans="1:6" ht="24" customHeight="1" thickBot="1" x14ac:dyDescent="0.3">
      <c r="A17" s="49" t="s">
        <v>35</v>
      </c>
      <c r="B17" s="48"/>
      <c r="C17" s="48"/>
      <c r="D17" s="48"/>
      <c r="E17" s="54"/>
      <c r="F17" s="44">
        <f>SUM(F12:F16)</f>
        <v>0</v>
      </c>
    </row>
    <row r="18" spans="1:6" ht="26.25" customHeight="1" x14ac:dyDescent="0.25">
      <c r="A18" s="49" t="s">
        <v>36</v>
      </c>
      <c r="B18" s="48"/>
      <c r="C18" s="48"/>
      <c r="D18" s="48"/>
      <c r="E18" s="55"/>
      <c r="F18" s="45">
        <f>SUM(F11,F17)</f>
        <v>0</v>
      </c>
    </row>
    <row r="19" spans="1:6" ht="11.1" customHeight="1" x14ac:dyDescent="0.25">
      <c r="A19" s="51"/>
      <c r="B19" s="52"/>
      <c r="C19" s="52"/>
      <c r="D19" s="52"/>
      <c r="E19" s="52"/>
      <c r="F19" s="52"/>
    </row>
  </sheetData>
  <mergeCells count="5">
    <mergeCell ref="A19:F19"/>
    <mergeCell ref="A2:F2"/>
    <mergeCell ref="A11:E11"/>
    <mergeCell ref="A17:E17"/>
    <mergeCell ref="A18:E18"/>
  </mergeCells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BB685-18A1-4DF4-80DB-0A6A01729E0B}">
  <dimension ref="A2:J21"/>
  <sheetViews>
    <sheetView tabSelected="1" workbookViewId="0">
      <selection activeCell="C5" sqref="C5:C6"/>
    </sheetView>
  </sheetViews>
  <sheetFormatPr defaultRowHeight="15" x14ac:dyDescent="0.25"/>
  <cols>
    <col min="1" max="1" width="9.140625" customWidth="1"/>
    <col min="2" max="2" width="53.140625" customWidth="1"/>
    <col min="3" max="3" width="25.28515625" customWidth="1"/>
  </cols>
  <sheetData>
    <row r="2" spans="1:10" ht="18" customHeight="1" x14ac:dyDescent="0.25"/>
    <row r="3" spans="1:10" ht="21" customHeight="1" x14ac:dyDescent="0.35">
      <c r="A3" s="59" t="s">
        <v>37</v>
      </c>
      <c r="B3" s="59"/>
      <c r="C3" s="59"/>
    </row>
    <row r="4" spans="1:10" ht="3" customHeight="1" x14ac:dyDescent="0.25">
      <c r="A4" s="60"/>
      <c r="B4" s="60"/>
      <c r="C4" s="60"/>
    </row>
    <row r="5" spans="1:10" ht="15.75" customHeight="1" x14ac:dyDescent="0.25">
      <c r="A5" s="64" t="s">
        <v>57</v>
      </c>
      <c r="B5" s="65"/>
      <c r="C5" s="68">
        <f>SUM('1. Kamere'!J25)</f>
        <v>0</v>
      </c>
    </row>
    <row r="6" spans="1:10" ht="30" customHeight="1" x14ac:dyDescent="0.25">
      <c r="A6" s="66"/>
      <c r="B6" s="67"/>
      <c r="C6" s="69"/>
    </row>
    <row r="7" spans="1:10" ht="41.25" customHeight="1" thickBot="1" x14ac:dyDescent="0.35">
      <c r="A7" s="61" t="s">
        <v>58</v>
      </c>
      <c r="B7" s="61"/>
      <c r="C7" s="47">
        <f>SUM('2. Video snimač '!F18)</f>
        <v>0</v>
      </c>
    </row>
    <row r="8" spans="1:10" ht="41.25" customHeight="1" x14ac:dyDescent="0.3">
      <c r="A8" s="72" t="s">
        <v>66</v>
      </c>
      <c r="B8" s="73"/>
      <c r="C8" s="11">
        <f>SUM(C5:C7)</f>
        <v>0</v>
      </c>
    </row>
    <row r="9" spans="1:10" ht="41.25" customHeight="1" x14ac:dyDescent="0.3">
      <c r="A9" s="70" t="s">
        <v>64</v>
      </c>
      <c r="B9" s="71"/>
      <c r="C9" s="11">
        <f>C8*0.25</f>
        <v>0</v>
      </c>
    </row>
    <row r="10" spans="1:10" ht="35.25" customHeight="1" x14ac:dyDescent="0.35">
      <c r="A10" s="62" t="s">
        <v>65</v>
      </c>
      <c r="B10" s="63"/>
      <c r="C10" s="12">
        <f>C8+C9</f>
        <v>0</v>
      </c>
    </row>
    <row r="11" spans="1:10" x14ac:dyDescent="0.25">
      <c r="J11" s="3"/>
    </row>
    <row r="12" spans="1:10" x14ac:dyDescent="0.25">
      <c r="A12" s="57" t="s">
        <v>38</v>
      </c>
      <c r="B12" s="58"/>
      <c r="C12" s="58"/>
      <c r="D12" s="5"/>
      <c r="E12" s="5"/>
    </row>
    <row r="13" spans="1:10" x14ac:dyDescent="0.25">
      <c r="A13" s="58"/>
      <c r="B13" s="58"/>
      <c r="C13" s="58"/>
      <c r="D13" s="5"/>
      <c r="E13" s="5"/>
    </row>
    <row r="14" spans="1:10" x14ac:dyDescent="0.25">
      <c r="A14" s="58"/>
      <c r="B14" s="58"/>
      <c r="C14" s="58"/>
      <c r="D14" s="5"/>
      <c r="E14" s="5"/>
    </row>
    <row r="15" spans="1:10" x14ac:dyDescent="0.25">
      <c r="A15" s="58"/>
      <c r="B15" s="58"/>
      <c r="C15" s="58"/>
      <c r="D15" s="5"/>
      <c r="E15" s="5"/>
    </row>
    <row r="16" spans="1:10" x14ac:dyDescent="0.25">
      <c r="A16" s="58"/>
      <c r="B16" s="58"/>
      <c r="C16" s="58"/>
      <c r="D16" s="5"/>
      <c r="E16" s="5"/>
    </row>
    <row r="17" spans="1:5" x14ac:dyDescent="0.25">
      <c r="A17" s="58"/>
      <c r="B17" s="58"/>
      <c r="C17" s="58"/>
      <c r="D17" s="5"/>
      <c r="E17" s="5"/>
    </row>
    <row r="18" spans="1:5" x14ac:dyDescent="0.25">
      <c r="A18" s="58"/>
      <c r="B18" s="58"/>
      <c r="C18" s="58"/>
    </row>
    <row r="19" spans="1:5" x14ac:dyDescent="0.25">
      <c r="A19" s="58"/>
      <c r="B19" s="58"/>
      <c r="C19" s="58"/>
    </row>
    <row r="21" spans="1:5" x14ac:dyDescent="0.25">
      <c r="B21" s="56" t="s">
        <v>51</v>
      </c>
      <c r="C21" s="56"/>
    </row>
  </sheetData>
  <mergeCells count="10">
    <mergeCell ref="B21:C21"/>
    <mergeCell ref="A12:C19"/>
    <mergeCell ref="A3:C3"/>
    <mergeCell ref="A4:C4"/>
    <mergeCell ref="A7:B7"/>
    <mergeCell ref="A10:B10"/>
    <mergeCell ref="A5:B6"/>
    <mergeCell ref="C5:C6"/>
    <mergeCell ref="A9:B9"/>
    <mergeCell ref="A8:B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Kamere</vt:lpstr>
      <vt:lpstr>2. Video snimač </vt:lpstr>
      <vt:lpstr>Rekapitulacija</vt:lpstr>
    </vt:vector>
  </TitlesOfParts>
  <Company>DNZ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Troškovnik video nadzor ver. 4.0</dc:title>
  <dc:subject>JN 2025</dc:subject>
  <dc:creator>Maroje Celic</dc:creator>
  <dc:description>Troškovnik video nadzor ver. 4.0</dc:description>
  <cp:lastModifiedBy>Maro Hađija</cp:lastModifiedBy>
  <cp:lastPrinted>2025-08-11T06:40:21Z</cp:lastPrinted>
  <dcterms:created xsi:type="dcterms:W3CDTF">2025-07-01T08:09:22Z</dcterms:created>
  <dcterms:modified xsi:type="dcterms:W3CDTF">2025-08-11T06:40:25Z</dcterms:modified>
  <cp:category>JN 2025</cp:category>
</cp:coreProperties>
</file>