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Cloud\PREDMETI 2024\30. EO Dom Korčula\TROŠKOVNIK\konačni troškovnik za javnu nabavu 29.04.2024\"/>
    </mc:Choice>
  </mc:AlternateContent>
  <xr:revisionPtr revIDLastSave="0" documentId="13_ncr:1_{9953DD1C-8116-4CDA-9BB7-CB53CC41AE68}" xr6:coauthVersionLast="47" xr6:coauthVersionMax="47" xr10:uidLastSave="{00000000-0000-0000-0000-000000000000}"/>
  <bookViews>
    <workbookView xWindow="9840" yWindow="495" windowWidth="17850" windowHeight="14940" firstSheet="10" activeTab="10" xr2:uid="{8DFAA84F-70F8-43A0-A8B4-7CE7B1701971}"/>
  </bookViews>
  <sheets>
    <sheet name="naslovna " sheetId="2" r:id="rId1"/>
    <sheet name="1. GO TROŠKOVNIK" sheetId="3" r:id="rId2"/>
    <sheet name="2. RASVJETA" sheetId="1" r:id="rId3"/>
    <sheet name="3. nasl str" sheetId="4" r:id="rId4"/>
    <sheet name="3. opći podaci str" sheetId="5" r:id="rId5"/>
    <sheet name="3.A STR - DEMONTAŽNI RADOVI" sheetId="6" r:id="rId6"/>
    <sheet name="3.B  - VRF -G H" sheetId="7" r:id="rId7"/>
    <sheet name="3.C SOLARNA PRIPREMA PTV" sheetId="8" r:id="rId8"/>
    <sheet name="3. D ZAVRŠNI RADOVI" sheetId="9" r:id="rId9"/>
    <sheet name="3. STR -REKAPITULACIJA" sheetId="10" r:id="rId10"/>
    <sheet name="UKUPNA REKAPITULACIJA" sheetId="11" r:id="rId11"/>
  </sheets>
  <externalReferences>
    <externalReference r:id="rId12"/>
  </externalReferences>
  <definedNames>
    <definedName name="B_CIRKULACIJSKE_PUMPE" localSheetId="8">#REF!</definedName>
    <definedName name="B_CIRKULACIJSKE_PUMPE" localSheetId="9">#REF!</definedName>
    <definedName name="B_CIRKULACIJSKE_PUMPE" localSheetId="7">#REF!</definedName>
    <definedName name="B_CIRKULACIJSKE_PUMPE">#REF!</definedName>
    <definedName name="B_GR" localSheetId="8">#REF!</definedName>
    <definedName name="B_GR" localSheetId="9">#REF!</definedName>
    <definedName name="B_GR" localSheetId="7">#REF!</definedName>
    <definedName name="B_GR">#REF!</definedName>
    <definedName name="B_GRIJANJE_INSTALACIJE" localSheetId="8">#REF!</definedName>
    <definedName name="B_GRIJANJE_INSTALACIJE" localSheetId="9">#REF!</definedName>
    <definedName name="B_GRIJANJE_INSTALACIJE" localSheetId="7">#REF!</definedName>
    <definedName name="B_GRIJANJE_INSTALACIJE">#REF!</definedName>
    <definedName name="B_INSTALACIJE_GRIJANJE" localSheetId="8">#REF!</definedName>
    <definedName name="B_INSTALACIJE_GRIJANJE" localSheetId="9">#REF!</definedName>
    <definedName name="B_INSTALACIJE_GRIJANJE" localSheetId="7">#REF!</definedName>
    <definedName name="B_INSTALACIJE_GRIJANJE">#REF!</definedName>
    <definedName name="CIJEVNI_RAZV" localSheetId="8">#REF!</definedName>
    <definedName name="CIJEVNI_RAZV" localSheetId="9">#REF!</definedName>
    <definedName name="CIJEVNI_RAZV" localSheetId="7">#REF!</definedName>
    <definedName name="CIJEVNI_RAZV">#REF!</definedName>
    <definedName name="CP" localSheetId="8">#REF!</definedName>
    <definedName name="CP" localSheetId="9">#REF!</definedName>
    <definedName name="CP" localSheetId="7">#REF!</definedName>
    <definedName name="CP">#REF!</definedName>
    <definedName name="DIZALICA" localSheetId="8">#REF!</definedName>
    <definedName name="DIZALICA" localSheetId="9">#REF!</definedName>
    <definedName name="DIZALICA" localSheetId="6">#REF!</definedName>
    <definedName name="DIZALICA" localSheetId="7">#REF!</definedName>
    <definedName name="DIZALICA">#REF!</definedName>
    <definedName name="DT" localSheetId="8">#REF!</definedName>
    <definedName name="DT" localSheetId="9">#REF!</definedName>
    <definedName name="DT" localSheetId="7">#REF!</definedName>
    <definedName name="DT">#REF!</definedName>
    <definedName name="H_g" localSheetId="8">'3. D ZAVRŠNI RADOVI'!#REF!</definedName>
    <definedName name="H_g" localSheetId="9">'3. STR -REKAPITULACIJA'!#REF!</definedName>
    <definedName name="H_g" localSheetId="5">'3.A STR - DEMONTAŽNI RADOVI'!#REF!</definedName>
    <definedName name="H_g" localSheetId="6">'3.B  - VRF -G H'!#REF!</definedName>
    <definedName name="H_g" localSheetId="7">'3.C SOLARNA PRIPREMA PTV'!#REF!</definedName>
    <definedName name="H_g">#REF!</definedName>
    <definedName name="HH_g" localSheetId="8">#REF!</definedName>
    <definedName name="HH_g" localSheetId="9">#REF!</definedName>
    <definedName name="HH_g" localSheetId="5">#REF!</definedName>
    <definedName name="HH_g" localSheetId="6">#REF!</definedName>
    <definedName name="HH_g" localSheetId="7">#REF!</definedName>
    <definedName name="HH_g">#REF!</definedName>
    <definedName name="INST" localSheetId="8">#REF!</definedName>
    <definedName name="INST" localSheetId="9">#REF!</definedName>
    <definedName name="INST" localSheetId="7">#REF!</definedName>
    <definedName name="INST">#REF!</definedName>
    <definedName name="INSTALACIJE" localSheetId="8">#REF!</definedName>
    <definedName name="INSTALACIJE" localSheetId="9">#REF!</definedName>
    <definedName name="INSTALACIJE" localSheetId="7">#REF!</definedName>
    <definedName name="INSTALACIJE">#REF!</definedName>
    <definedName name="kopija" localSheetId="8">#REF!</definedName>
    <definedName name="kopija" localSheetId="9">#REF!</definedName>
    <definedName name="kopija" localSheetId="5">#REF!</definedName>
    <definedName name="kopija" localSheetId="6">#REF!</definedName>
    <definedName name="kopija" localSheetId="7">#REF!</definedName>
    <definedName name="kopija">#REF!</definedName>
    <definedName name="KS">#REF!</definedName>
    <definedName name="novo" localSheetId="8">#REF!</definedName>
    <definedName name="novo" localSheetId="9">#REF!</definedName>
    <definedName name="novo" localSheetId="5">#REF!</definedName>
    <definedName name="novo" localSheetId="6">#REF!</definedName>
    <definedName name="novo" localSheetId="7">#REF!</definedName>
    <definedName name="novo">#REF!</definedName>
    <definedName name="_xlnm.Print_Area" localSheetId="1">'1. GO TROŠKOVNIK'!$A$1:$F$410</definedName>
    <definedName name="_xlnm.Print_Area" localSheetId="8">'3. D ZAVRŠNI RADOVI'!$A$1:$F$31</definedName>
    <definedName name="_xlnm.Print_Area" localSheetId="3">'3. nasl str'!$A$4:$H$28</definedName>
    <definedName name="_xlnm.Print_Area" localSheetId="9">'3. STR -REKAPITULACIJA'!$A$1:$F$22</definedName>
    <definedName name="_xlnm.Print_Area" localSheetId="5">'3.A STR - DEMONTAŽNI RADOVI'!$A$1:$F$32</definedName>
    <definedName name="_xlnm.Print_Area" localSheetId="6">'3.B  - VRF -G H'!$A$1:$F$187</definedName>
    <definedName name="_xlnm.Print_Area" localSheetId="7">'3.C SOLARNA PRIPREMA PTV'!$A$1:$F$93</definedName>
    <definedName name="_xlnm.Print_Area" localSheetId="0">'naslovna '!$A$1:$I$41</definedName>
    <definedName name="_xlnm.Print_Area" localSheetId="10">'UKUPNA REKAPITULACIJA'!$A$1:$E$28</definedName>
    <definedName name="_xlnm.Print_Titles" localSheetId="8">'3. D ZAVRŠNI RADOVI'!#REF!</definedName>
    <definedName name="_xlnm.Print_Titles" localSheetId="9">'3. STR -REKAPITULACIJA'!#REF!</definedName>
    <definedName name="_xlnm.Print_Titles" localSheetId="5">'3.A STR - DEMONTAŽNI RADOVI'!$1:$2</definedName>
    <definedName name="_xlnm.Print_Titles" localSheetId="6">'3.B  - VRF -G H'!$1:$5</definedName>
    <definedName name="_xlnm.Print_Titles" localSheetId="7">'3.C SOLARNA PRIPREMA PTV'!$1:$4</definedName>
    <definedName name="TOPLOVO" localSheetId="8">#REF!</definedName>
    <definedName name="TOPLOVO" localSheetId="9">#REF!</definedName>
    <definedName name="TOPLOVO" localSheetId="7">#REF!</definedName>
    <definedName name="TOPLOVO">#REF!</definedName>
    <definedName name="v_max" localSheetId="8">'3. D ZAVRŠNI RADOVI'!#REF!</definedName>
    <definedName name="v_max" localSheetId="9">'3. STR -REKAPITULACIJA'!#REF!</definedName>
    <definedName name="v_max" localSheetId="5">'3.A STR - DEMONTAŽNI RADOVI'!#REF!</definedName>
    <definedName name="v_max" localSheetId="6">'3.B  - VRF -G H'!#REF!</definedName>
    <definedName name="v_max" localSheetId="7">'3.C SOLARNA PRIPREMA PTV'!#REF!</definedName>
    <definedName name="v_max">#REF!</definedName>
    <definedName name="VENT_KONV" localSheetId="8">#REF!</definedName>
    <definedName name="VENT_KONV" localSheetId="9">#REF!</definedName>
    <definedName name="VENT_KONV" localSheetId="7">#REF!</definedName>
    <definedName name="VENT_KONV">#REF!</definedName>
    <definedName name="VK" localSheetId="8">#REF!</definedName>
    <definedName name="VK" localSheetId="9">#REF!</definedName>
    <definedName name="VK" localSheetId="7">#REF!</definedName>
    <definedName name="VK">#REF!</definedName>
    <definedName name="VKK" localSheetId="8">#REF!</definedName>
    <definedName name="VKK" localSheetId="9">#REF!</definedName>
    <definedName name="VKK" localSheetId="7">#REF!</definedName>
    <definedName name="VKK">#REF!</definedName>
    <definedName name="xx" localSheetId="8">#REF!</definedName>
    <definedName name="xx" localSheetId="9">#REF!</definedName>
    <definedName name="xx" localSheetId="5">#REF!</definedName>
    <definedName name="xx" localSheetId="6">#REF!</definedName>
    <definedName name="xx" localSheetId="7">#REF!</definedName>
    <definedName name="xx">#REF!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 i="11" l="1"/>
  <c r="F3" i="10"/>
  <c r="F93" i="8"/>
  <c r="F89" i="8"/>
  <c r="F87" i="8"/>
  <c r="F58" i="7"/>
  <c r="F7" i="6"/>
  <c r="F183" i="7"/>
  <c r="F181" i="7"/>
  <c r="F173" i="7"/>
  <c r="F169" i="7"/>
  <c r="F168" i="7"/>
  <c r="F165" i="7"/>
  <c r="F162" i="7"/>
  <c r="F153" i="7"/>
  <c r="F154" i="7"/>
  <c r="F155" i="7"/>
  <c r="F156" i="7"/>
  <c r="F157" i="7"/>
  <c r="F158" i="7"/>
  <c r="F152" i="7"/>
  <c r="F148" i="7"/>
  <c r="F145" i="7"/>
  <c r="F144" i="7"/>
  <c r="F133" i="7"/>
  <c r="F121" i="7"/>
  <c r="F106" i="7"/>
  <c r="F91" i="7"/>
  <c r="F76" i="7"/>
  <c r="F34" i="7"/>
  <c r="F345" i="3"/>
  <c r="B9" i="10"/>
  <c r="B7" i="10"/>
  <c r="B5" i="10"/>
  <c r="B3" i="10"/>
  <c r="F22" i="9"/>
  <c r="F21" i="9"/>
  <c r="F19" i="9"/>
  <c r="F17" i="9"/>
  <c r="F15" i="9"/>
  <c r="F13" i="9"/>
  <c r="F11" i="9"/>
  <c r="F9" i="9"/>
  <c r="F7" i="9"/>
  <c r="F91" i="8"/>
  <c r="F85" i="8"/>
  <c r="F83" i="8"/>
  <c r="F81" i="8"/>
  <c r="F79" i="8"/>
  <c r="F76" i="8"/>
  <c r="F74" i="8"/>
  <c r="F72" i="8"/>
  <c r="F70" i="8"/>
  <c r="F68" i="8"/>
  <c r="F63" i="8"/>
  <c r="F56" i="8"/>
  <c r="F55" i="8"/>
  <c r="F53" i="8"/>
  <c r="F51" i="8"/>
  <c r="F49" i="8"/>
  <c r="F47" i="8"/>
  <c r="F45" i="8"/>
  <c r="F42" i="8"/>
  <c r="F39" i="8"/>
  <c r="F37" i="8"/>
  <c r="F33" i="8"/>
  <c r="F28" i="8"/>
  <c r="F24" i="8"/>
  <c r="F22" i="8"/>
  <c r="F20" i="8"/>
  <c r="F18" i="8"/>
  <c r="F16" i="8"/>
  <c r="F13" i="8"/>
  <c r="F12" i="8"/>
  <c r="F9" i="8"/>
  <c r="F7" i="8"/>
  <c r="F179" i="7"/>
  <c r="F178" i="7"/>
  <c r="F175" i="7"/>
  <c r="F60" i="7"/>
  <c r="F15" i="6"/>
  <c r="F13" i="6"/>
  <c r="F11" i="6"/>
  <c r="F9" i="6"/>
  <c r="B379" i="3"/>
  <c r="F375" i="3"/>
  <c r="F372" i="3"/>
  <c r="F369" i="3"/>
  <c r="F368" i="3"/>
  <c r="F367" i="3"/>
  <c r="F366" i="3"/>
  <c r="F365" i="3"/>
  <c r="F364" i="3"/>
  <c r="F361" i="3"/>
  <c r="F358" i="3"/>
  <c r="F355" i="3"/>
  <c r="F351" i="3"/>
  <c r="F347" i="3"/>
  <c r="F346" i="3"/>
  <c r="F344" i="3"/>
  <c r="B334" i="3"/>
  <c r="F330" i="3"/>
  <c r="F327" i="3"/>
  <c r="B319" i="3"/>
  <c r="F316" i="3"/>
  <c r="F315" i="3"/>
  <c r="F311" i="3"/>
  <c r="F310" i="3"/>
  <c r="F309" i="3"/>
  <c r="F308" i="3"/>
  <c r="F305" i="3"/>
  <c r="F290" i="3"/>
  <c r="F285" i="3"/>
  <c r="F282" i="3"/>
  <c r="F279" i="3"/>
  <c r="F250" i="3"/>
  <c r="F246" i="3"/>
  <c r="F241" i="3"/>
  <c r="F234" i="3"/>
  <c r="F222" i="3"/>
  <c r="F219" i="3"/>
  <c r="F216" i="3"/>
  <c r="F213" i="3"/>
  <c r="F209" i="3"/>
  <c r="B196" i="3"/>
  <c r="F192" i="3"/>
  <c r="F189" i="3"/>
  <c r="F185" i="3"/>
  <c r="F184" i="3"/>
  <c r="F178" i="3"/>
  <c r="F173" i="3"/>
  <c r="F172" i="3"/>
  <c r="B145" i="3"/>
  <c r="F142" i="3"/>
  <c r="F138" i="3"/>
  <c r="F135" i="3"/>
  <c r="B110" i="3"/>
  <c r="F103" i="3"/>
  <c r="F99" i="3"/>
  <c r="F96" i="3"/>
  <c r="F93" i="3"/>
  <c r="F92" i="3"/>
  <c r="F91" i="3"/>
  <c r="F90" i="3"/>
  <c r="F89" i="3"/>
  <c r="F88" i="3"/>
  <c r="F85" i="3"/>
  <c r="F84" i="3"/>
  <c r="F83" i="3"/>
  <c r="F80" i="3"/>
  <c r="F79" i="3"/>
  <c r="F78" i="3"/>
  <c r="F77" i="3"/>
  <c r="F76" i="3"/>
  <c r="F72" i="3"/>
  <c r="F71" i="3"/>
  <c r="F70" i="3"/>
  <c r="F69" i="3"/>
  <c r="F68" i="3"/>
  <c r="F67" i="3"/>
  <c r="F66" i="3"/>
  <c r="F62" i="3"/>
  <c r="F61" i="3"/>
  <c r="F60" i="3"/>
  <c r="F59" i="3"/>
  <c r="B39" i="3"/>
  <c r="F35" i="3"/>
  <c r="F32" i="3"/>
  <c r="F29" i="3"/>
  <c r="F23" i="9" l="1"/>
  <c r="F9" i="10" s="1"/>
  <c r="F12" i="10" s="1"/>
  <c r="E18" i="11" s="1"/>
  <c r="F17" i="6"/>
  <c r="F185" i="7"/>
  <c r="F5" i="10" s="1"/>
  <c r="F7" i="10"/>
  <c r="F145" i="3"/>
  <c r="F386" i="3" s="1"/>
  <c r="F379" i="3"/>
  <c r="F391" i="3" s="1"/>
  <c r="F334" i="3"/>
  <c r="F390" i="3" s="1"/>
  <c r="F319" i="3"/>
  <c r="F389" i="3" s="1"/>
  <c r="F293" i="3"/>
  <c r="F388" i="3" s="1"/>
  <c r="F196" i="3"/>
  <c r="F387" i="3" s="1"/>
  <c r="F110" i="3"/>
  <c r="F385" i="3" s="1"/>
  <c r="F39" i="3"/>
  <c r="F384" i="3" s="1"/>
  <c r="F393" i="3" l="1"/>
  <c r="F14" i="10" l="1"/>
  <c r="F16" i="10" s="1"/>
  <c r="F394" i="3"/>
  <c r="F395" i="3" s="1"/>
  <c r="F51" i="1"/>
  <c r="F35" i="1" l="1"/>
  <c r="F56" i="1" s="1"/>
  <c r="E17" i="11" s="1"/>
  <c r="F33" i="1"/>
  <c r="F31" i="1"/>
  <c r="F29" i="1"/>
  <c r="F27" i="1"/>
  <c r="F25" i="1"/>
  <c r="F23" i="1"/>
  <c r="F21" i="1"/>
  <c r="F19" i="1"/>
  <c r="F17" i="1"/>
  <c r="F15" i="1"/>
  <c r="F13" i="1"/>
  <c r="F11" i="1"/>
  <c r="F9" i="1"/>
  <c r="F7" i="1"/>
  <c r="F5" i="1"/>
  <c r="E20" i="11" l="1"/>
  <c r="E21" i="11" s="1"/>
  <c r="E22" i="11" s="1"/>
</calcChain>
</file>

<file path=xl/sharedStrings.xml><?xml version="1.0" encoding="utf-8"?>
<sst xmlns="http://schemas.openxmlformats.org/spreadsheetml/2006/main" count="981" uniqueCount="639">
  <si>
    <t>Opis stavke</t>
  </si>
  <si>
    <t>Mjera</t>
  </si>
  <si>
    <t>Količina</t>
  </si>
  <si>
    <t>1.</t>
  </si>
  <si>
    <t>kom</t>
  </si>
  <si>
    <t>2.</t>
  </si>
  <si>
    <t>3.</t>
  </si>
  <si>
    <t>5.</t>
  </si>
  <si>
    <t>6.</t>
  </si>
  <si>
    <t>Izrada dijela nove instalacije za potrebe spajanja svjetiljki na izmještenim mikrolokacijama. U cijenu stavke uključiti potrebne proboje, šlicanja, krpljenje šliceva I proboja, polaganja vodiča NYY 5x1,5 mm2 prosječne dužine 5,00 m u pripadajućoj cijevi fi 20,00 mm prosječne dužine 4,50 m.</t>
  </si>
  <si>
    <t>10.</t>
  </si>
  <si>
    <t>m</t>
  </si>
  <si>
    <t>11.</t>
  </si>
  <si>
    <t>12.</t>
  </si>
  <si>
    <t>4.</t>
  </si>
  <si>
    <t>9.</t>
  </si>
  <si>
    <t>7.</t>
  </si>
  <si>
    <t>8.</t>
  </si>
  <si>
    <t>13.</t>
  </si>
  <si>
    <t>14.</t>
  </si>
  <si>
    <t>15.</t>
  </si>
  <si>
    <t>16.</t>
  </si>
  <si>
    <t>17.</t>
  </si>
  <si>
    <t>Tropolni rastavni osigurač nazivne struje 100A, sa osiguračima 63A</t>
  </si>
  <si>
    <t>NN prekidač snage FD125, In=100A, prekidne moći 50kA / 3P fiksne izvedbe, s prednjim priključcima, sa linijskom termalnom magnetskom zaštitom, članom za daljinski isklop OI 230V, pom. Kontaktima</t>
  </si>
  <si>
    <t>Jednopolni automatski instalacijski prekidač karakteristike C6A/1p</t>
  </si>
  <si>
    <t>Jednopolni automatski instalacijski prekidač karakteristike C10A/1p</t>
  </si>
  <si>
    <t>Jednopolni automatski instalacijski prekidač karakteristike C16A/1p</t>
  </si>
  <si>
    <t>Jednopolni automatski instalacijski prekidač karakteristike C20A/1p</t>
  </si>
  <si>
    <t>Jednopolni automatski instalacijski prekidač karakteristike C25A/1p</t>
  </si>
  <si>
    <t>Tropolni automatski instalacijski prekidač karakteristike C10A/3p</t>
  </si>
  <si>
    <t>Tropolni automatski instalacijski prekidač karakteristike C16A/3p</t>
  </si>
  <si>
    <t>Tropolni automatski instalacijski prekidač karakteristike C25A/3p</t>
  </si>
  <si>
    <t>kpl.</t>
  </si>
  <si>
    <t>FID zaštitna sklopka C40A/4p/0,3 A</t>
  </si>
  <si>
    <t>FID zaštitna sklopka C20A/4p/0,3 A</t>
  </si>
  <si>
    <t>st. 17</t>
  </si>
  <si>
    <t>UKUPNO:</t>
  </si>
  <si>
    <t>DELTAGRAD d.o.o.</t>
  </si>
  <si>
    <t>OIB 72249279813</t>
  </si>
  <si>
    <t>deltagrad@deltagrad.hr, www.deltagrad.hr</t>
  </si>
  <si>
    <t>Od Nuncijate 92, 20000 Dubrovnik</t>
  </si>
  <si>
    <t xml:space="preserve">INVESTITOR: </t>
  </si>
  <si>
    <t xml:space="preserve">GRAĐEVINA:  </t>
  </si>
  <si>
    <t xml:space="preserve">LOKACIJA :    </t>
  </si>
  <si>
    <t xml:space="preserve"> TROŠKOVNIK</t>
  </si>
  <si>
    <t xml:space="preserve">Z.O.P.:          </t>
  </si>
  <si>
    <t>TROŠKOVNIK IZRADILI:</t>
  </si>
  <si>
    <t>DIREKTOR:</t>
  </si>
  <si>
    <t>Damir Jović, mag.ing.aedif.</t>
  </si>
  <si>
    <t xml:space="preserve">MJESTO i DATUM:                              </t>
  </si>
  <si>
    <t>Dubrovnik,   siječanj 2024.</t>
  </si>
  <si>
    <t xml:space="preserve">TROŠKOVNIK GRAĐEVINSKO-OBRTNIČKIH RADOVA </t>
  </si>
  <si>
    <t xml:space="preserve"> ENERGETSKA OBNOVA ZGRADE JAVNE NAMJENE                                                                    Dom za starije i nemoćne osobe Korčula
     Ulica br. 58, br. 2, 20260 Korčula
</t>
  </si>
  <si>
    <t xml:space="preserve">UVODNE NAPOMENE:   </t>
  </si>
  <si>
    <t>Jediničnim cijenama su obuhvaćeni:
- troškovi ograđivanja i označavanja gradilišta
- troškovi svih gradilišnih priključaka na vodovod i elektroenergetsku mrežu
- troškovi izgradnje, održavanja i po završetku radova uklanjanja pristupnih puteva i kolnih priključaka od javne prometne površine do gradilišta i unutar gradilišta.                                                                                                                 Obveza je izvođača ishoditi potrebne dozvole i suglasnosti za kolni priključak kao i za zauzeće javnih površina.
- zaštita okolnih objekata u zoni radova
- zaštita okolnih stabala i visokog raslinja
- troškovi vraćanja svih okolnih površina u prethodno stanje
- po potrebi troškovi pribavljanja rješenja o privremenoj regulaciji prometa te postavljanje, održavanje i po završetku radova uklanjanje iste.</t>
  </si>
  <si>
    <t>Izvođač je dužan pridržavati se svih važećih zakona i propisa i to naročito Zakona o građenju, Zakona o zaštiti na radu, normi itd.</t>
  </si>
  <si>
    <t>Prije nabave materijala i početka bilo koje vrste radova izvođač je dužan usuglasiti i ishoditi odobrenje od nadzornog inženjera za vrstu materijala i detalje izvedbe.</t>
  </si>
  <si>
    <t>Izvođač je prilikom uvođenja u posao dužan, u okviru ugovorene cijene, preuzeti parcelu, te obavijestiti nadležne službe o otvaranju gradilišta. Od tog trenutka pa do primopredaje zgrade izvođač je odgovoran za stvari i osobe koje se nalaze unutar gradilišta. Od ulaska na gradilište izvođač je obavezan voditi građevinski dnevnik u kojem bilježi opis radnih procesa i građevinsku knjigu u kojoj bilježi i dokumentira mjerenja, sve faze izvršenog posla prema stavkama troškovnika i projektu te na gradilištu držati svu dokumentaciju propisanu važećim zakonima i propisima.</t>
  </si>
  <si>
    <t xml:space="preserve">Sva oštećenja nastala tokom gradnje otkloniti će izvođač o svom trošku. </t>
  </si>
  <si>
    <t>Sav rad i materijal vezan vezan za organizaciju građevinske proizvodnje: ograde, vrata gradilišta, putevi na gradilištu, uredi, blagovaonice, svlačionice, sanitarije gradilišta, spremišta materijala i alata, telefonski, električni, vodovodni i sl. priključci gradilišta kao i cijena korištenja priključaka uključeni su u ugovorenu cijenu.</t>
  </si>
  <si>
    <t>Izvođač je dužan gradilište držati čistim, a na kraju treba izvesti sva fina čiščenja  zidova, podova, vrata,prozora, stijena, stakala i dr. što se neće posebno opisivati u stavkama.</t>
  </si>
  <si>
    <t>Prije davanja ponude po ovom Troškovniku svi ponuditelji, potencijalni izvoditelji dužni su se upoznati s građevinom, načinom i mogućnosti pristupa, raspoloživom projektnom dokumentacijom i uvjetima rada, jer se zbog uvjeta rada i eventualnih nedostataka projektne dokumentacije neće priznavati nikakve nadoplate, nepredviđeni radovi ili zakašnjenja u dovršenju radova.</t>
  </si>
  <si>
    <t>Kvaliteta izvedbe radova</t>
  </si>
  <si>
    <t>Radove može izvoditi samo kvalificirana i obučena radna snaga. Svi radnici moraju imati liječničku svjedodžbu koja im dopušta rad na visini. Svi radovi moraju biti kvalitetno i solidno izvedeni, a ugrađeni dijelovi moraju djelovati kao homogeno srašteni s podlogom ugradbe. Za sve radove dobave i ugradbe svojih kooperanata i dobavljača, investitoru odgovara isključivo izvođač kao ugovoreni nositelj svih radova.</t>
  </si>
  <si>
    <t>Izvođač u potpunosti odgovora za ispravnost izvršene isporuke svih ugrađenih elemenata, jedini je odgovoran za eventualno loš rad i lošu kvalitetu dobavljenog materijala bilo krivnjom trgovačke mreže ili svojih kooperanata.</t>
  </si>
  <si>
    <t>Obračun izvedenih radova</t>
  </si>
  <si>
    <t>Investitor i izvođač ugovorom određuju način obračuna. U opisu radova definirano je na koji način i iz kojih materijala se imaju izvesti pojedini radovi. U slučaju da je opis pojedinih radova, prema mišljenju izvođač nepotpun ili nejasan, izvođač je obvezan te radove izvesti tako da budu bez ikakvih manjkavosti i u skladu s važećim normativima i standardima te prema običajima, pravilima građenja i uzancama. Za sve takve radove izvođač nema pravo na dodatnu naknadu ili promjenu jedinične cijene ukoliko prethodno nije o istom pismenim putem ukazao prilikom predaje ponude za izvođenje predmetnih radova. Ukoliko je način obračuna naveden u troškovniku nejasan po mišljenju izvođača, isti je dužan na to ukazati posebnim podneskom prilikom predaje ponude za izvođenje predmetnih radova. U suprotnom, obračun izvedenih radova će se vršiti na način opisan troškovnikom.</t>
  </si>
  <si>
    <t>1. PRIPREMNI RADOVI</t>
  </si>
  <si>
    <t>jedinica</t>
  </si>
  <si>
    <t>količina</t>
  </si>
  <si>
    <t>jedinična cijena</t>
  </si>
  <si>
    <t>ukupno</t>
  </si>
  <si>
    <t>OPĆI UVJETI ZA SKELU</t>
  </si>
  <si>
    <t>Skela treba odgovarati standardu HRN EN 12811. ili jednakovrijedan kao i:
- Zakon o zaštiti na radu (NN br. 71/14, 118/14, 154/14, 94/18, 96/18);
- Pravilnik o zaštiti na radu na privremenim gradilištima (NN br. 48/18)
- Pravilnik o zaštiti na radu u građevinarstvu (SL br. 42/68, 45/68)
- Pravilnik o zaštiti na radu pri uporabi radne opreme (NN br. 18/17)
- Pravilnik o poslovima s posebnim uvjetima rada (NN br. 5/84)</t>
  </si>
  <si>
    <t>Jediničnom cijenom stavki pripremnih radova obuhvaćeno:
- rad i materijal,
- svi prijenosi i prijevozi unutar gradilišta i izvan gradilišta,
- održavanje čistoće gradilišnih i pristupnih puteva,
- svakodnevno grubo čišćenje gradilišta,
- odvoz viška materijala i odvoz otpadnog materijala na gradsku deponiju uz propisno zbrinjavanje, a za deponirani materijal izvođač mora imati potvrde o zbrinjavanju i dostaviti ih nadzornom inženjeru i naručitelju,
- vraćanje okoline u prvobitno stanje,
- organizacija gradilišta prema Zakonu o zaštiti na radu i Pravilniku o zaštiti na radu na privremenim gradilištima.</t>
  </si>
  <si>
    <t>1.1.</t>
  </si>
  <si>
    <t>Dobava, postava, skidanje i otprema fasadne skele. Skelu izvesti prema postojećim HTZ propisima i u svemu kako je opisano u općim uvjetima. U jediničnu cijenu uključiti i zaštitni zastor od jutenih ili plastičnih  traka, koje se postavljaju s vanjske strane skele po cijeloj površini. Skelu je potrebno osigurati od prevrtanja sidrenjem u objekat a od udara groma uzemljenjem te izvesti na čvrstoj podlozi. Potrebno je izvesti pomoćne željezne ili drvene ljestve - penjalice u svrhu vertikalne komunikacije po skeli. Prije izvedbe skele izvođač je dužan izraditi projekt skele što je u cijeni stavke. U cijeni je i osiguranje i zaštita na rubnim dijelovima skele. Obračun se vrši po m² vertikalne projekcije površine skele.</t>
  </si>
  <si>
    <t>m²</t>
  </si>
  <si>
    <t>1.2.</t>
  </si>
  <si>
    <r>
      <t>Dobava, postava, skidanje i otprema tunelske skele izrađene od bešavnih cijevi, potrebnih spojnih elemenata, sa svim potrebnim ukrućenjima i sidrenjima. Pokrov tunela izraditi od mosnica položenih jedne do druge, a preko njih postaviti bitumensku ljepenku s preklopom minimalno 10 cm ili alternativno PVC foliju.  Nakon postave skele potrebno je izvesti svu signalizaciju (rasvjeta, putokazii sl.) kako to nalažu postojeći HTZ propisi. Prije izvedbe skele, izvođač je dužan izraditi projekt skele što je u cijeni stavke. Obračun se vrši po m</t>
    </r>
    <r>
      <rPr>
        <sz val="10"/>
        <rFont val="Calibri Light"/>
        <family val="2"/>
        <charset val="238"/>
      </rPr>
      <t>²</t>
    </r>
    <r>
      <rPr>
        <sz val="10"/>
        <rFont val="Arial Narrow"/>
        <family val="2"/>
        <charset val="238"/>
      </rPr>
      <t xml:space="preserve"> (tlocrtne) horizontalne projekcije površine skele. U cijenu uračunati i naknadu za zauzimanje javne površine ukoliko je potrebno.</t>
    </r>
  </si>
  <si>
    <t xml:space="preserve"> </t>
  </si>
  <si>
    <t>1.3.</t>
  </si>
  <si>
    <t>UKUPNO</t>
  </si>
  <si>
    <t>€</t>
  </si>
  <si>
    <t>2. DEMONTAŽE I RUŠENJA</t>
  </si>
  <si>
    <t>OPĆI UVJETI - RUŠENJA I DEMONTAŽA</t>
  </si>
  <si>
    <t xml:space="preserve">Sva rušenja i demontaže treba vršiti pažljivo, kako nebi došlo do nepotrebnog oštećivanja građevinskih elemenata koji se zadržavaju (ne ruše se). </t>
  </si>
  <si>
    <t>Kod većih otvora obavezno je podupiranje konstrukcije.</t>
  </si>
  <si>
    <t>Rušenje konstruktivnih elemenata izvoditi bez dinamičkih udara koji bi mogli izazvati oštećenja na konstrukciji koja ostaje u funkciji i kako se ne bi narušio integritet konstrukcije zgrade.</t>
  </si>
  <si>
    <t>Prilikom zahvata vezanih za konstrukciju stropova, greda, stupova i sl.obavezno vršiti podupiranje te radnje vršiti uz prisustvo nadzornog inžinjera i savjeta projektanta konstrukcije.</t>
  </si>
  <si>
    <t>U jediničnoj cijeni svih radova rušenja i demontaža treba biti uključeno - sav rad, uključivo pomoćni; svi pripremni i završni radovi;
- sav materijal, osnovni i pomoćni;
- svi prijenosi i prijevozi unutar gradilišta i izvan gradilišta,
- podupiranja i razupiranja ako su potrebna za osiguravanje radova,
- zaštita od oštećenja inventara u zgradi, podova, zidnih obloga i svega ostalog što se nalazi u zonama u kojima se izvode radovi,
- radna skela bez obzira na njenu visinu, a fasadna skela je posebno obračunata,
- održavanje čistoće gradilišnih i pristupnih puteva,
- svakodnevno grubo čišćenje gradilišta,
- odvoz viška materijala i odvoz otpadnog materijala na gradsku deponiju uz propisno zbrinjavanje, a za deponirani materijal izvođač mora imati potvrde o zbrinjavanju i dostaviti ih nadzornom inženjeru i naručitelju,
- vraćanje okoline u prvobitno stanje,
- organizacija gradilišta prema Zakonu o zaštiti na radu i Pravilniku o zaštiti na radu na privremenim gradilištima</t>
  </si>
  <si>
    <t>Sav horizontalni i vertikalni transport materijala na gradilištu, utovar u prijevozno sredstvo, te odvoz na gradsku deponiju  istovar, razastiranje i planiranje deponije, te potrebna taksa za korištenje deponije - ukalkulirati u jedinične cijene.</t>
  </si>
  <si>
    <t>Elemente koji se demontiraju, a moguća je njihova ponovna upotreba ili prodaja, pažljivo demontirati i deponirati na mjesto koje odredi investitor.</t>
  </si>
  <si>
    <t>Sve štete nastale nepažnjom ili radi nepravovremenih preventivnih mjera snositi će izvođač.</t>
  </si>
  <si>
    <t>Eventualne promjene uslijed utvrđenih razlika između predviđenih i potrebnih radova obavezno dogovoriti sa nadzornim organom.</t>
  </si>
  <si>
    <t>Kod svih radova izvođač se mora pridržavati svih mjera HTZ mjera i Pravilnika o rušenju dijela objekta.</t>
  </si>
  <si>
    <t>Prije početka radova treba se područje izvođenja zaštititi te spriječiti pristup neovlaštenim osobama.</t>
  </si>
  <si>
    <t>2.1.</t>
  </si>
  <si>
    <t>Demontaža postojećih  limenih elemenata na pročelju i krovu objekta. U cijeni sav potreban rad, horizontalni i vertikalni prijenos te odvoz na službenu deponiju. Obračun po m¹/kom.</t>
  </si>
  <si>
    <t>vertikalni žlijeb</t>
  </si>
  <si>
    <t>m¹</t>
  </si>
  <si>
    <t>horizontalni žlijeb</t>
  </si>
  <si>
    <t xml:space="preserve">limeni opšavi </t>
  </si>
  <si>
    <t>opšavi dimnjaka</t>
  </si>
  <si>
    <t>2.2.</t>
  </si>
  <si>
    <r>
      <t xml:space="preserve">Demontaža i privremeno deponiranje raznih elemenata na pročelju i krovu objekta na mjesto prema odluci nadzornog inženjera i suvlasnika zgrade </t>
    </r>
    <r>
      <rPr>
        <u/>
        <sz val="10"/>
        <rFont val="Arial Narrow"/>
        <family val="2"/>
        <charset val="238"/>
      </rPr>
      <t>te ponovna montaža nakon izvedbe radova</t>
    </r>
    <r>
      <rPr>
        <sz val="10"/>
        <rFont val="Arial Narrow"/>
        <family val="2"/>
        <charset val="238"/>
      </rPr>
      <t>. Elemente koji se neće ponovno ugrađivati potrebno je odvesti na službenu deponiju. U cijeni sav potreban rad, alat, prijevoz i pomoćni i novi spojni materijal za montažu. Obračun po kom/ m</t>
    </r>
    <r>
      <rPr>
        <sz val="10"/>
        <rFont val="Calibri Light"/>
        <family val="2"/>
        <charset val="238"/>
      </rPr>
      <t>¹/kompletu</t>
    </r>
    <r>
      <rPr>
        <sz val="10"/>
        <rFont val="Arial Narrow"/>
        <family val="2"/>
        <charset val="238"/>
      </rPr>
      <t xml:space="preserve">. </t>
    </r>
  </si>
  <si>
    <t>* rasvjeta ( demontaža /odvoz na deponiju)</t>
  </si>
  <si>
    <t xml:space="preserve">kom </t>
  </si>
  <si>
    <t>* sušila za rublje (par) ( demontaža /odvoz na deponiju)</t>
  </si>
  <si>
    <t>* razni nosači i stalci s antenama ( demontaža / ponovna montaža)</t>
  </si>
  <si>
    <t>kpl</t>
  </si>
  <si>
    <t xml:space="preserve">* razni kabeli </t>
  </si>
  <si>
    <t>* željezne penjalice za pristup ravnom krovu ( demontaža / ponovna ugradnja)</t>
  </si>
  <si>
    <t>*poklopci ventilacijske rešetke fi 120 mm ( demontaža/odvoz na deponiju)</t>
  </si>
  <si>
    <t>* metalni natpis ( demontaža/ ponovna ugradnja)</t>
  </si>
  <si>
    <t>2.3.</t>
  </si>
  <si>
    <t>Pažljiva demontaža svih slojeva postojećeg pokrova kosog krova do armiranobetonske kose ploče te čišćenje i otprašivanje ploče. U cijenu uključiti sav potreban rad i materijal te odvoz otpadnog materijala na službenu deponiju.</t>
  </si>
  <si>
    <t>demontaža pokrova</t>
  </si>
  <si>
    <t>demontaža poletvanje</t>
  </si>
  <si>
    <t>demontaža krovna folija</t>
  </si>
  <si>
    <r>
      <t>m</t>
    </r>
    <r>
      <rPr>
        <vertAlign val="superscript"/>
        <sz val="10"/>
        <rFont val="Arial Narrow"/>
        <family val="2"/>
        <charset val="238"/>
      </rPr>
      <t>1</t>
    </r>
  </si>
  <si>
    <t xml:space="preserve">čišćenje i otprašivanje ab ploče </t>
  </si>
  <si>
    <r>
      <t>m</t>
    </r>
    <r>
      <rPr>
        <vertAlign val="superscript"/>
        <sz val="10"/>
        <rFont val="Arial Narrow"/>
        <family val="2"/>
        <charset val="238"/>
      </rPr>
      <t>2</t>
    </r>
  </si>
  <si>
    <t>demontaža postojeće hidroizolacije na spoju kupole i krova</t>
  </si>
  <si>
    <t>2.4.</t>
  </si>
  <si>
    <r>
      <t>Pažljiva demontaža postojećih slojeva ravnog krova iznad strojarnice i spremišta. Demontiraju se svi slojevi do betonske ploče. U cijenu uključiti sav potreban rad i materijal te odvoz otpadnog materijala na službenu deponiju. Obračun po m</t>
    </r>
    <r>
      <rPr>
        <vertAlign val="superscript"/>
        <sz val="10"/>
        <rFont val="Arial Narrow"/>
        <family val="2"/>
        <charset val="238"/>
      </rPr>
      <t>2.</t>
    </r>
    <r>
      <rPr>
        <sz val="10"/>
        <rFont val="Arial Narrow"/>
        <family val="2"/>
        <charset val="238"/>
      </rPr>
      <t>.</t>
    </r>
  </si>
  <si>
    <t>postojeći slojevi / hidroizolacija i podloga</t>
  </si>
  <si>
    <t>slivnik</t>
  </si>
  <si>
    <t>2.5.</t>
  </si>
  <si>
    <t>Pažljiva demontaža postojećih grilja i fiksera. Deponiranje na gradilištu na mjestu  prema odluci Investitora do ponovne ugradnje ( ugradnja se obračunava u zasebnoj stavci). Obračun po komadu.</t>
  </si>
  <si>
    <t>80/220</t>
  </si>
  <si>
    <t>120/120</t>
  </si>
  <si>
    <t>140/140</t>
  </si>
  <si>
    <t>200/120</t>
  </si>
  <si>
    <t>60/80</t>
  </si>
  <si>
    <t>140/75</t>
  </si>
  <si>
    <t>2.6.</t>
  </si>
  <si>
    <t>Uklanjanje  slabodržeće žbuke s pročelja zgrade  do nosivog dijela. Pretpostavljena debljina sloja  4,0 cm. Detaljan pregled  nakon postavljene skele  uz prisustvo i ovjeru nadzornog inženjera. Na crtežu pročelja označiti ustanovljene neravnine i kotirati slabodržeće površine. U cijenu stavke uključen utovar i odvoz otpadnog materijala na ovlaštenu deponiju.</t>
  </si>
  <si>
    <r>
      <t>Procjenjuje se cca 30% površine svih zidova. Obračun po m</t>
    </r>
    <r>
      <rPr>
        <sz val="10"/>
        <rFont val="Calibri Light"/>
        <family val="2"/>
        <charset val="238"/>
      </rPr>
      <t>²</t>
    </r>
    <r>
      <rPr>
        <sz val="10"/>
        <rFont val="Arial Narrow"/>
        <family val="2"/>
        <charset val="238"/>
      </rPr>
      <t>.</t>
    </r>
  </si>
  <si>
    <t>2.7.</t>
  </si>
  <si>
    <r>
      <t>Pažljiva demontaža postojeće gromobranske instalacije te privremeno odspajanje do početka ugradnje nove instalacije. Obračun po m</t>
    </r>
    <r>
      <rPr>
        <sz val="10"/>
        <rFont val="Calibri Light"/>
        <family val="2"/>
        <charset val="238"/>
      </rPr>
      <t>¹</t>
    </r>
    <r>
      <rPr>
        <sz val="11.5"/>
        <rFont val="Arial Narrow"/>
        <family val="2"/>
        <charset val="238"/>
      </rPr>
      <t>.</t>
    </r>
  </si>
  <si>
    <t>2.8.</t>
  </si>
  <si>
    <r>
      <t>Pažljiva demontaža keramičkih sokli sa ljepilom na balkonima objekta. Demontažu vršiti pažljivo uz što manje oštećenje podloge. U cijenu stavke uključen utovar i odvoz otpadnog materijala na ovlaštenu deponiju. Obračun po m</t>
    </r>
    <r>
      <rPr>
        <vertAlign val="superscript"/>
        <sz val="10"/>
        <color theme="1"/>
        <rFont val="Arial Narrow"/>
        <family val="2"/>
        <charset val="238"/>
      </rPr>
      <t>2</t>
    </r>
    <r>
      <rPr>
        <sz val="10"/>
        <color theme="1"/>
        <rFont val="Arial Narrow"/>
        <family val="2"/>
        <charset val="238"/>
      </rPr>
      <t>/m</t>
    </r>
    <r>
      <rPr>
        <vertAlign val="superscript"/>
        <sz val="10"/>
        <color theme="1"/>
        <rFont val="Arial Narrow"/>
        <family val="2"/>
        <charset val="238"/>
      </rPr>
      <t>1.</t>
    </r>
  </si>
  <si>
    <t>sokl</t>
  </si>
  <si>
    <t>3. ZAVRŠNO - ZIDARSKI   RADOVI</t>
  </si>
  <si>
    <t>ZIDARSKI RADOVI - OPĆI UVJETI</t>
  </si>
  <si>
    <t>Zidarske radove izvesti prema opisu u troškovniku te u skladu sa važećim standardima.</t>
  </si>
  <si>
    <t xml:space="preserve">Sav upotrebljeni materijal mora odgovarati svim postojećim propisima i standardima. </t>
  </si>
  <si>
    <t>puna opeka HRN.B.D1.011 ili jednakovrijedno</t>
  </si>
  <si>
    <t>mort za zidanje HRN.U.M2.010 ili jednakovrijedno</t>
  </si>
  <si>
    <t>vapno HRN.B.C1.020; 020; 021 ili jednakovrijedno</t>
  </si>
  <si>
    <t>cement HRN.B.C1.011; 012 ili jednakovrijedno</t>
  </si>
  <si>
    <t>voda HRN.U.M1.058 ili jednakovrijedno</t>
  </si>
  <si>
    <t>pijesak HRN.B.88.039 ili jednakovrijedno</t>
  </si>
  <si>
    <t>gips HRN.B.C1.030 ili jednakovrijedno</t>
  </si>
  <si>
    <t>mort za žbukanje HRN.U.M2.012 ili jednakovrijedno</t>
  </si>
  <si>
    <t>dodaci žbukama HRN.U.M1.038 ili jednakovrijedno</t>
  </si>
  <si>
    <t xml:space="preserve">Mort mora odgovarati točno omjerima ili markama po količinama materijala označenim u prosječnim normama. Pijesak mora biti čist bez organskih primjesa, a ako ih ima treba ih pranjem ukloniti. </t>
  </si>
  <si>
    <t xml:space="preserve">Cement za produžni i cementni mort mora odgovarati propisanij kvaliteti za portland cement. </t>
  </si>
  <si>
    <t>Vapno treba biti dobro gašeno i odležano od gašenja do upotrebe najmanje mjesec dana. Prije upotrebe vapno treba prosijati da ne bi u njemu ostale grudice neugašenog vapna. Kvaliteta vapna mora odgovarati postojećim važećim standardima.</t>
  </si>
  <si>
    <t>Svježe ozidane zidove zaštititi od utjecaja visoke i niske temperature.</t>
  </si>
  <si>
    <t xml:space="preserve">Jedinična cijena zidarskih radova sadrži: </t>
  </si>
  <si>
    <t xml:space="preserve"> sav rad, uključivo pomoćni; svi pripremni i završni radovi;
- sav materijal, osnovni i pomoćni;
- svi prijenosi i prijevozi unutar gradilišta i izvan gradilišta,
- sva podupiranja i razupiranja,
- sva manja potrebna štemanja, šlicanja i prilagođavanja ploha,
- zatvaranje šliceva instalaterskih radova (obračunati u jediničnoj cijeni m2 žbuke),
- radna skela bez obzira na njenu visinu, a fasadna skela je posebno obračunata,
- ugradnja svih potrebnih posebno nespecificiranih elemenata (ankeri i sl.),
- održavanje čistoće gradilišnih i pristupnih puteva,
- svakodnevno grubo čišćenje gradilišta,
- odvoz viška materijala i odvoz otpadnog materijala na gradsku deponiju uz propisno zbrinjavanje, a za deponirani materijal izvođač mora imati potvrde o zbrinjavanju i dostaviti ih nadzornom inženjeru i naručitelju,
- organizacija gradilišta prema Zakonu o zaštiti na radu i Pravilniku o zaštiti na radu na privremenim gradilištima.</t>
  </si>
  <si>
    <t>Ovi tehnički uvjeti mijenjaju se ili nadopunjavaju opisom pojedinih stavki troškovnika troškovnika i programom kontrole i osiguranja kvalitete.</t>
  </si>
  <si>
    <t>3.1.</t>
  </si>
  <si>
    <t>Otprašivanje i čišćenje površine kompletnog pročelja i pranje vodenim mlazom pod pritiskom, uključivo i pranje sokla.  Odstranjivanje algi i gljivica s fasade pomoću biocidnog premaza, uz naknadno ispiranje vodom. Stavka se obračunava po izvedenim situacijama upisom količina u građevinskoj knjizi i prema naputcima nadzornog inženjera. Obračun po m².</t>
  </si>
  <si>
    <t>3.2</t>
  </si>
  <si>
    <r>
      <t>Dobava materijala i obrada svih betonskih dijelova pročelja. Stavka uključuje čišćenje i otucanje labavih i ispucalih dijelova, zaštitu vidljive armature te premaz reparaturnim mortom i žbukom.                                                                                                       Impregnacija, izrada armirajućeg i izravnavajućeg sloja cca 4 mm debljine (polimerno-cementno ljepilo u dva sloja i tekstilno-staklena mrežica sa preklopima min 10 cm)                                                                           Postavljanje pvc kutnika sa mrežicom i pvc okapnog profila gdje je to potrebno. Nanošenje međupremaza putz-grund                                                      Završni sloj silikonske žbuke, granulacije 2 mm u tonu po izboru naručitelja.  Jedinična cijena sadrži dobavu i dopremu svog potrebnog materijala, sav rad na izradi, te čišćenje i odvoz otpadnog materijala po završetku radova. Obračun po m</t>
    </r>
    <r>
      <rPr>
        <sz val="10"/>
        <rFont val="Calibri Light"/>
        <family val="2"/>
        <charset val="238"/>
      </rPr>
      <t>²</t>
    </r>
    <r>
      <rPr>
        <sz val="10"/>
        <rFont val="Arial Narrow"/>
        <family val="2"/>
        <charset val="238"/>
      </rPr>
      <t>.</t>
    </r>
  </si>
  <si>
    <t>čišćenje i otucanje labavih dijelova, zaštita armature i premaz armaturnim mortom i žbukom</t>
  </si>
  <si>
    <t>3.3.</t>
  </si>
  <si>
    <r>
      <t>Dobava materijala i ličenje zidova i stropova  bijelom bojom nakon ugradnje nove rasvjete i instalacija klimatizacijskog sustava. U cijenu stavke uključiti eventualne manje zidarske popravke žbuke i zapunjavanje šliceva, gletanje i ličenje u dva sloja završnom bijelom bojom. U cijenu uključiti sav potreban rad i materijal i radnu skelu. Obračun po m</t>
    </r>
    <r>
      <rPr>
        <vertAlign val="superscript"/>
        <sz val="10"/>
        <color theme="1"/>
        <rFont val="Arial Narrow"/>
        <family val="2"/>
        <charset val="238"/>
      </rPr>
      <t xml:space="preserve">2 </t>
    </r>
    <r>
      <rPr>
        <sz val="10"/>
        <color theme="1"/>
        <rFont val="Arial Narrow"/>
        <family val="2"/>
        <charset val="238"/>
      </rPr>
      <t>zidnih i stropnih površina.  NAPOMENA: Količina procijenjena, obračunati će se stvarno izvedena količina na temelju dokaznica iz građevinske knjige.</t>
    </r>
  </si>
  <si>
    <r>
      <t>m</t>
    </r>
    <r>
      <rPr>
        <sz val="10"/>
        <color theme="1"/>
        <rFont val="Calibri Light"/>
        <family val="2"/>
        <charset val="238"/>
      </rPr>
      <t>²</t>
    </r>
  </si>
  <si>
    <t>4. IZOLATERSKI I FASADERSKI RADOVI</t>
  </si>
  <si>
    <t xml:space="preserve">  </t>
  </si>
  <si>
    <t>FASADERSKI RADOVI - OPĆI UVJETI</t>
  </si>
  <si>
    <t xml:space="preserve">Fasaderske radove izvesti prema opisu u troškovniku te u skladu sa važećim standardima. </t>
  </si>
  <si>
    <t>Prije početka izvedbe fasade moraju biti izvedeni sljedeći radovi:</t>
  </si>
  <si>
    <t xml:space="preserve"> - odvođenje oborinskih voda: postavljene strehe, okapnice, žljebovi tj priprema za postavljanje itd.</t>
  </si>
  <si>
    <t xml:space="preserve"> - unutarnje žbukanje, postavljanje estriha itd. te ugrađeni materijali osušeni prema naputku proizvođača</t>
  </si>
  <si>
    <t xml:space="preserve"> - postavljena vanjska stolarija bez grilja</t>
  </si>
  <si>
    <t xml:space="preserve"> - postavljene sve vanjske instalacije itd.</t>
  </si>
  <si>
    <t xml:space="preserve"> - ravnina podloge mora biti u skladu s HRN DIN 18202  ili jednakovrijedno</t>
  </si>
  <si>
    <t xml:space="preserve"> - provjeriti valjanost podloge prema određenim standardima.</t>
  </si>
  <si>
    <t xml:space="preserve"> - s betonskih površina mora biti uklonjeno sredstvo za odvajanje oplata te sve masnoće</t>
  </si>
  <si>
    <t>Jediničnom cijenom stavki  obuhvaćeno:
- sav rad, uključivo pomoćni; svi pripremni i završni radovi;
- sav materijal, osnovni i pomoćni;
- sva manja potrebna štemanja, šlicanja i prilagođavanja ploha;
- sve unutarnje pretovare, transporte i manipulacije;
- zaštita hidroizolacije od utjecaja vrućine, hladnoće i atmosferskih nepogoda;
- sve potrebne pomoćne konstrukcije i radne skele;
- odvoz viška materijala i odvoz otpadnog materijala na gradsku deponiju uz propisno zbrinjavanje, a za deponirani materijal izvođač mora imati potvrde o zbrinjavanju i dostaviti ih nadzornom inženjeru i naručitelju,
- organizacija gradilišta prema Zakonu o zaštiti na radu i Pravilniku o zaštiti na radu na privremenim gradilištima.
- potrebne zaštite svega što treba štititi, uklanjanje zaštita nakon završetka radova.</t>
  </si>
  <si>
    <t>Pri izvođenju ETICS fasadnog sustava posebno obratiti pozornost na tehnička upustva i smjernice ugradnje proizvođača sustava.</t>
  </si>
  <si>
    <t xml:space="preserve">Izvedbu fasadnog ETICS sustava
ETICS sustav mora biti ispitan u ovlaštenoj instituciji RH i imati važeću Izjavu o sukladnosti.
Presjek strukture ETICS sustava:
1 - postojeći zid                                                                                           
2 - mort za armaturni sloj (1.sloj)
3 - alkalno otporna staklena mrežica
4 - mort za lijepljenje
5 - toplinsko-izolacijska ploča sa pričvrsnicama (ploče kamene vune ili ploče XPS-a)
6 - mort za armaturni sloj (1.sloj)
7 - alkalno otporna staklena mrežica
8 - mort za armaturni sloj (2.sloj)
9 - završno- dekorativna silikatna žbuka ili teraplast (akrilna kulir žbuka)
Priprema podloge za postavu ETICS sustava izvodi se prema uputama proizvođača sustava i uključena je u jediničnu cijenu stavke (čišćenje, impregniranje i sl.).
Ljepljenje se izvodi gotovim, tvornički pripremljenim polimer-cementnim mortom. Čvrstoća prionjivosti između mineralne vune i podloge ne smije biti niža od 80 kPa (prema HRN EN 13499), odnosno čvrstoća prionjivosti između mineralne vune i podloge ne smije biti niža od 60 kPa (prema HRN EN 13500). Ovisno o opterećenju vjetrom i specifičnostima podloge i završne obrade, ETICS sustavi se dodatno mehanički učvršćuju plastičnim pročvrsnicama, a broj pričvrsnica definira tehnolog proizvođača fasadnog sustava. 
Završni sloj: silikatno-silikonska ili akrilna plemenita mineralna žbuka granulacije 0-2 mm, a na soklu zgrade teraplast. Predvidjeti izvedbu završnog sloja u dvije boje.
Kod izvedbe fasadnog toplinskog sustava svi elementi fasadnog sustava moraju biti od istog dobavljača i iz istog sustava.
U cijenu su uključeni i svi tipski profili koji se postavljaju prema zahtjevima isporučitelja fasadnog sustava (početni profil, profil na spoju fasade i doprozornika, odnosno dovratnika, okapni profil na gornoj špaleti prozora i vrata itd., odnosno svi profili koje prema tehničkom uputstvu proizvođača fasadnog sustava treba ugraditi), priprema postojeće podloge, zaštita fasadne stolarije, čišćenje nakon izvedbe završnog sloja. 
</t>
  </si>
  <si>
    <r>
      <t xml:space="preserve">Na izvedeni fasadni sustav daje se garancija 10 godina. Sve spojeve fasadnog sustava i vanjske stolarije prije izvedbe završnog sloja zapuniti trajno elastičnim fasadnim kitom ili na spoj postaviti tipsku pvc lajsnu, što je uključeno u jediničnu cijenu.Važno:  svi radovi se izvode prema uputama tehnologa isporučitelja fasadnog sustava. Tehnolog mora pregledati postojeću fasadu prije nego dostavi upute, a tijekom izvedbe radova mora biti osigurano praćenje izvedbe radova od strane istog tehnologa, što treba uračunati u jediničnu cijenu. Izvođač treba predočiti nadzoru ugovor sa tehnologom prije početka radova na izvedbi fasadnog sustava.  
Na špaletama postojećih otvora se izvodi fasadni sustav sa kamenom vunom </t>
    </r>
    <r>
      <rPr>
        <b/>
        <sz val="9"/>
        <rFont val="Arial Narrow"/>
        <family val="2"/>
        <charset val="238"/>
      </rPr>
      <t>debljine min 2 cm</t>
    </r>
    <r>
      <rPr>
        <sz val="9"/>
        <rFont val="Arial Narrow"/>
        <family val="2"/>
        <charset val="238"/>
      </rPr>
      <t>. On se ne obračunava posebno, već se obrada špaleta kompenzira s tim što se površine otvora koje su manje od 3,0 m2 ne odbijaju prilikom izračuna površine fasade.
Sva otežanja kod izvedbe fasade zbog urezivanja fasadnih ploča oko konstrukcija na fasadi, nosača, ograda, kablova instalacija, odvoda kondenzata, obrada oko ormarića, oko nosača klima uređaja, nosača antena i sl. treba uračunati u jednične cijene stavki.</t>
    </r>
  </si>
  <si>
    <t>Ovi tehnički uvjeti mijenjaju se ili nadopunjavaju opisom pojedinih stavki troškovnika i programom kontrole i osiguranja kvalitete.</t>
  </si>
  <si>
    <t>4.1.</t>
  </si>
  <si>
    <t xml:space="preserve">Stavka uključuje postavljanje svih potrebnih elemenata, rubnih profila za fasadu, alu i/ili pvc kutnika (sa mrežicom) i ojačanja na sve rubove, čoškove, otvore, uglove i dr kao i obrada oko špaleta mineralnom vunom d =2 cm gdje je moguće. Na spojevima ETICS-a sa stolarijom, ovisno o dimenzijama i poziciji otvora, te debljini izolacije, ugraditi priključne profile za kvalitetan i trajan spoj ETICS-a sa stolarijom. Na spojevima ETICS-a sa prozorskim  klupicama, ugraditi izolacijsku traku za fuge (3-7mm). Na dijelu spoja vertikalne i horizontalne fasade postaviti okapni profil. U svemu se pridržavati uputa i specifikacija proizvođača, pravila struke i standarda kvalitete. </t>
  </si>
  <si>
    <t>NAPOMENA: U cijeni komplet materijal i rad, Izvoditelj je dužan primijeniti certificirani fasadni sustav sa potrebnom atestnom dokumentacijom.</t>
  </si>
  <si>
    <t>Obračun po m².</t>
  </si>
  <si>
    <t>* otvori do 3,0 m² se ne odbijaju</t>
  </si>
  <si>
    <t>* vertikalni zidovi izolacija mineralna kamena vuna d= 10 cm</t>
  </si>
  <si>
    <t>* podgledi vanjskih stropova izolacija mineralna kamena vuna d= 2 cm</t>
  </si>
  <si>
    <t>4.2.</t>
  </si>
  <si>
    <r>
      <t>Dobava i ugradnja materijala za izvedbu povezanog sustava za vanjsku toplinsku izolaciju (ETICS)  od ploča XPS-a na području sokla  građevine h=60 cm prema specifikaciji proizvođača. Sokl se oblaže XPS pločama, * min. λd=0.036 W/mK, tlačne čvrstoće 300 kPa i gustoće 30 kg/m</t>
    </r>
    <r>
      <rPr>
        <sz val="10"/>
        <rFont val="Calibri Light"/>
        <family val="2"/>
        <charset val="238"/>
      </rPr>
      <t>³.</t>
    </r>
    <r>
      <rPr>
        <sz val="10"/>
        <rFont val="Arial Narrow"/>
        <family val="2"/>
        <charset val="238"/>
      </rPr>
      <t xml:space="preserve">  Između letvice za podnožje i ploče za izolaciju od XPS ploča treba umetnuti elastičnu traku. Sustav za izolaciju podnožja mora udovoljavati zahtjevu za vodoodbojnost w&lt;0,5 kg/m</t>
    </r>
    <r>
      <rPr>
        <sz val="10"/>
        <rFont val="Calibri Light"/>
        <family val="2"/>
        <charset val="238"/>
      </rPr>
      <t>²</t>
    </r>
    <r>
      <rPr>
        <sz val="10"/>
        <rFont val="Arial Narrow"/>
        <family val="2"/>
        <charset val="238"/>
      </rPr>
      <t>/0.5 h.Izolacijske ploče od XPS-a lijepe se sa min 40% kontaktne površine, pričvršćuju se pričvrsnicama prema normativu 6-8 kom/m</t>
    </r>
    <r>
      <rPr>
        <sz val="10"/>
        <rFont val="Calibri Light"/>
        <family val="2"/>
        <charset val="238"/>
      </rPr>
      <t>²</t>
    </r>
    <r>
      <rPr>
        <sz val="10"/>
        <rFont val="Arial Narrow"/>
        <family val="2"/>
        <charset val="238"/>
      </rPr>
      <t>. Zbog povišenih mehaničkih opterećenja u predjelu podnožja izvodi se dvostruko armiranje min debljine 5 mm. Faze izrade:
* nanošenje impregnacijskog sloja,  
* nanošenje mase za ljepljenje u debljini min 2 mm, 
* postavu XPS izolacijske ploče,   
* učvršćenje plastičnim pričvrsnicama sa širokim glavama na podlogu min 6-8 kom /m</t>
    </r>
    <r>
      <rPr>
        <sz val="10"/>
        <rFont val="Calibri Light"/>
        <family val="2"/>
        <charset val="238"/>
      </rPr>
      <t>²</t>
    </r>
    <r>
      <rPr>
        <sz val="10"/>
        <rFont val="Arial Narrow"/>
        <family val="2"/>
        <charset val="238"/>
      </rPr>
      <t xml:space="preserve">, 
* nanošenje morta za armiranje,    
* armiranje tkaninom od staklenih vlakana sa preklopima od min 10 cm (utiskivanje vršiti zajedno sa postavom drugog sloja morta za armiranje),   
* postavu kutnih profila na istaknutim bridovima,     
* postava okapnih profila po potrebi,    
* drugi sloj morta za armiranje nakon sušenja od 24 h , 
* nanošenje završnog akrilnog kulir premaza d= 1,5 mm, u tonu po izboru Investitora.   
</t>
    </r>
  </si>
  <si>
    <t>* vertikalni zidovi izolacija XPS d= 10 cm (sokl prizemlje i sokl na balkonima)</t>
  </si>
  <si>
    <t>4.3.</t>
  </si>
  <si>
    <t xml:space="preserve">Dobava materijala i obrada svih dijelova pročelja koja se ne oblažu toplinskom fasadom.                                                                                                                                                </t>
  </si>
  <si>
    <t>Faze izrade: ugradnja polimer-cementnog ljepila u dva sloja i tekstilno-staklene mrežice (preklop min. 10 cm), postavljanje pvc kutnika i okapnih profila, ugradnja međupremaza i završnog sloja silikonske žbuke granulacije 2 mm u tonu po izboru Investitora.</t>
  </si>
  <si>
    <r>
      <t>Obračun po m</t>
    </r>
    <r>
      <rPr>
        <vertAlign val="superscript"/>
        <sz val="10"/>
        <rFont val="Arial Narrow"/>
        <family val="2"/>
        <charset val="238"/>
      </rPr>
      <t>2</t>
    </r>
    <r>
      <rPr>
        <sz val="10"/>
        <rFont val="Arial Narrow"/>
        <family val="2"/>
        <charset val="238"/>
      </rPr>
      <t xml:space="preserve"> / m</t>
    </r>
    <r>
      <rPr>
        <vertAlign val="superscript"/>
        <sz val="10"/>
        <rFont val="Arial Narrow"/>
        <family val="2"/>
        <charset val="238"/>
      </rPr>
      <t>1</t>
    </r>
    <r>
      <rPr>
        <sz val="10"/>
        <rFont val="Arial Narrow"/>
        <family val="2"/>
        <charset val="238"/>
      </rPr>
      <t>.</t>
    </r>
  </si>
  <si>
    <t xml:space="preserve">zidovi strojarnice </t>
  </si>
  <si>
    <t xml:space="preserve">rubovi balkona, stupovi i grede </t>
  </si>
  <si>
    <t>4.4.</t>
  </si>
  <si>
    <r>
      <t>Hidroizolacija donje špalete prozora.
Izvedba hidroizolacionog premaza na dijelu fasade ispod vanjskih prozorskih klupčica. Hidroizolacijski premaz na bazi polimer-cementa se izvodi po cijeloj površini donje špalete prozora, preko postojeće kamene klupice, podiže se bočno uz špaletu u visini min 20 cm.  Prije nanošenja hidroizolacionog premaza na sve dijelove špaleta koji se premazuju treba nanijeti dva sloja polimercementnog morta armiranog mrežicom. Nakon nanošenja hidroizolacionog premaza ne smije biti mogućnosti prodiranja vlage u unutrašnjost zgrade. Obračun po m</t>
    </r>
    <r>
      <rPr>
        <vertAlign val="superscript"/>
        <sz val="10"/>
        <rFont val="Arial Narrow"/>
        <family val="2"/>
        <charset val="238"/>
      </rPr>
      <t xml:space="preserve">1 </t>
    </r>
    <r>
      <rPr>
        <sz val="10"/>
        <rFont val="Arial Narrow"/>
        <family val="2"/>
        <charset val="238"/>
      </rPr>
      <t>hidroizolacijskog polimercementnog premaza.</t>
    </r>
  </si>
  <si>
    <t>4.5.</t>
  </si>
  <si>
    <r>
      <t>Nabava materijala i izvedba hidroizolacijskog premaza na limene elemente krovnih kupola. Hidroizolacijski premaz na bazi polimer-cementa se izvodi na očišćenu i suhu limenu podlogu, te se premazuje i dio crijepa uz kupolu. Spoj između crijepa i lima potrebno zidarski obraditi što je uključeno u cijenu stavke. Obračun po m</t>
    </r>
    <r>
      <rPr>
        <vertAlign val="superscript"/>
        <sz val="10"/>
        <rFont val="Arial Narrow"/>
        <family val="2"/>
        <charset val="238"/>
      </rPr>
      <t>2</t>
    </r>
    <r>
      <rPr>
        <sz val="10"/>
        <rFont val="Arial Narrow"/>
        <family val="2"/>
        <charset val="238"/>
      </rPr>
      <t xml:space="preserve"> hidroizolacijskog polimercementnog premaza.</t>
    </r>
  </si>
  <si>
    <t>5. KROVOPOKRIVAČKI RADOVI</t>
  </si>
  <si>
    <t>OPĆI UVJETI - KROVOPOKRIVAČKI   RADOVI</t>
  </si>
  <si>
    <t>Sve krovopokrivačke radove izvoditi prema opisu pojedine stavke troškovnika, ovom općem opisu, propisima i standardima za tu vrstu radova. Upotrebljeni materijali moraju u pogledu kvalitete odgovarati odredbama propisanim HRN  ili jednakovrijednim standardima.</t>
  </si>
  <si>
    <t>Sastavi i učvršćenja moraju biti tako izvedeni da elementi mogu nesmetano dilatirati, a da pri tome ostanu vodonepropusni.</t>
  </si>
  <si>
    <t>Jedinična cijena sadrži:</t>
  </si>
  <si>
    <t xml:space="preserve"> izradu radioničkih nacrta limarskih detalja i dostavu nadzornom inženjeru i projektantu na
odobrenje.
- sav rad, uključivo pomoćni; svi pripremni i završni radovi;
- sav materijal,osnovni,pomoćni,ovjesni,pričvrsni, brtvila,pričvrsni materijal i sl.;
- prijenos, utovar i odvoz otpadnog materijala na gradsku deponiju;
- sve unutarnje pretovare, transporte i manipulacije;
- podkonstrukciju, ukoliko je potrebna;
- sve potrebne pomoćne konstrukcije i radne skele;
- potrebne zaštite svega što treba štititi, uklanjanje zaštita nakon završetka radova,
- odvoz viška materijala i odvoz otpadnog materijala na gradsku deponiju uz propisno
zbrinjavanje, a za deponirani materijal izvođač mora imati potvrde o zbrinjavanju i
dostaviti ih nadzornom inženjeru i naručitelju,
- organizacija gradilišta prema Zakonu o zaštiti na radu i Pravilniku o zaštiti na radu na
privremenim gradilištima.</t>
  </si>
  <si>
    <t>Krovopokrivačke radove planirati i izvoditi u periodu kada se ne očekuju veće oborine. Radove izvesti u najkraćem mogućem roku. Pripremiti potrebnu količinu zaštitne folije za prekrivanje čitavog krovišta u slučaju potrebe. Privremeno prekrivanje folijom i učvršćenje iste uključiti u cijene troškovničkih stavki.</t>
  </si>
  <si>
    <r>
      <t xml:space="preserve">Sav upotrebljeni materijal i finalni građevinski proizvodi moraju odgovarati postojećim tehničkim propisima i HR normama ili jednakovrijedno. Prilikom izvedbe tesarskih radova treba se u svemu pridržavati svih važećih propisa i standarda za drvene konstrukcije.
</t>
    </r>
    <r>
      <rPr>
        <b/>
        <i/>
        <sz val="8"/>
        <rFont val="Arial"/>
        <family val="2"/>
        <charset val="238"/>
      </rPr>
      <t xml:space="preserve">NAPOMENA : Sve mjere uzeti na licu mjesta. 
Izvođač je dužan osigurati dizalicu ili platformu za podizanje materijala. </t>
    </r>
  </si>
  <si>
    <t>5.1.</t>
  </si>
  <si>
    <t>5.2.</t>
  </si>
  <si>
    <t>Nabava, doprema i ugradnja drvenog roštilja za postavu krovnog pokrova. Roštilj se sastoji od letva 5/8 cm i 3/5 cm. Drvena građa mora biti propisane suhoće i impregniran fungicidnim premazom. U cijenu uključen sav rad i materijal i urezivanje oko dimnjaka i krovnih kupola. Obračun po m² kose krovne površine.</t>
  </si>
  <si>
    <t>5.3.</t>
  </si>
  <si>
    <t>Dobava, doprema i ugradnja paropropusne - vodonepropusne folije, kao hidroizolacije kose krovne površine. Površinska masa: 150 g/m2 Sd-vrijednost: 0,02 m, Vodonepropusnost: W1 Preklope i ostale detalje (posebno uz odvodni kanal) izvoditi po pravilu struke. U cijenu uključen sav rad i materijal i urezivanje oko dimnjaka i krovnih kupola. Obračun po m².</t>
  </si>
  <si>
    <t>5.4.</t>
  </si>
  <si>
    <t xml:space="preserve">Dobava materijala i izvedba toplinske izolacije kosog krova sa vanjske strane od ploča mineralne vune MW d=5 cm. Ploče se postavljaju na sloj bitumenske hidroizolacije. U cijenu uključeno urezivanje oko dimnaja i krovnih kupola.  U cijenu uključen sav rad i materijal i urezivanje oko dimnjaka i krovnih kupola. Obračun po m² kose krovne površine. </t>
  </si>
  <si>
    <t>5.5.</t>
  </si>
  <si>
    <t>Dobava i ugradnja crijepa ( Mediteran)  na prethodno poletvani krov uz propisno pričvršćenje ili vezivanje. U cijenu uključen sav rad i materijal i urezivanje oko dimnjaka i krovnih kupola. Obračun po m² kose krovne površine.</t>
  </si>
  <si>
    <t>5.6.</t>
  </si>
  <si>
    <t>Nabava materijala i ugradnja nadozida ravnog krova u visini od 30 cm. Stavka uključuje dobavu i ugradnju betonskog nadozida d= 20 cm ( sa uključenom armaturom).</t>
  </si>
  <si>
    <t>Faze izrade:</t>
  </si>
  <si>
    <t>* bušenje rupa u postojećoj atici za ugradnju ankera, radi povezivanja stare i nove atike</t>
  </si>
  <si>
    <t>* ugradnja ankera uvaljanih u epoksid u postojeću konstrukciju</t>
  </si>
  <si>
    <t>* premazivanje postojeće atike sa SN vezom, prije ugradnje blokova.</t>
  </si>
  <si>
    <t xml:space="preserve">* ugradnja konstruktivne armature </t>
  </si>
  <si>
    <t>* dobava i ugradnja betona serklaža  C25/30, u potrebnoj dvostranoj oplati</t>
  </si>
  <si>
    <t>Prilikom izrade atike ostaviti otvore za prolaz odvoda vode (kom 2).</t>
  </si>
  <si>
    <r>
      <t>Obračun po m</t>
    </r>
    <r>
      <rPr>
        <sz val="9"/>
        <color theme="1"/>
        <rFont val="Calibri Light"/>
        <family val="2"/>
        <charset val="238"/>
      </rPr>
      <t>¹</t>
    </r>
    <r>
      <rPr>
        <sz val="10.35"/>
        <color theme="1"/>
        <rFont val="Arial Narrow"/>
        <family val="2"/>
        <charset val="238"/>
      </rPr>
      <t xml:space="preserve"> nadozida</t>
    </r>
    <r>
      <rPr>
        <b/>
        <sz val="10.35"/>
        <color theme="1"/>
        <rFont val="Arial Narrow"/>
        <family val="2"/>
        <charset val="238"/>
      </rPr>
      <t>.</t>
    </r>
  </si>
  <si>
    <r>
      <t>m</t>
    </r>
    <r>
      <rPr>
        <sz val="10"/>
        <color theme="1"/>
        <rFont val="Calibri Light"/>
        <family val="2"/>
        <charset val="238"/>
      </rPr>
      <t>¹</t>
    </r>
  </si>
  <si>
    <t>5.7.</t>
  </si>
  <si>
    <t>Nabava materijala i ugradnja novih slojeva na ravnom krovu prema detaljima iz projekta na očišćenu zdravu podlogu.</t>
  </si>
  <si>
    <t>a)</t>
  </si>
  <si>
    <t>lagani beton u padu</t>
  </si>
  <si>
    <t>Dobava i ugradnja betona u padu min. debljine d= 5 cm na ravnom krovu. Podlogu potrebno očistiti i premazati podloge SN vezom za bolju vezu postojećeg betona i betona u padu što ulazi u cijenu stavke. U cijenu uključiti sve potrebne radove i materijale (treba biti izvedeno kvalitetno za polaganje parne brane).  U svemu se pridržavati uputa i specifikacija proizvođača, pravila struke i standarda kvalitete.  Padove izvesti prema vertikalnim odvodima sa ravnog krova.  Koristiti lagani beton 1000-1200 kg/m, razreda tlačne čvrstoće  C12. U cijenu uključen sav potreban rad i materijal.</t>
  </si>
  <si>
    <r>
      <t>Obračun po m</t>
    </r>
    <r>
      <rPr>
        <sz val="10"/>
        <color theme="1"/>
        <rFont val="Calibri Light"/>
        <family val="2"/>
        <charset val="238"/>
      </rPr>
      <t>².</t>
    </r>
  </si>
  <si>
    <t>b)</t>
  </si>
  <si>
    <t xml:space="preserve">bitumenska ljepenka sa aluminijskim uloškom </t>
  </si>
  <si>
    <t xml:space="preserve">Dobava i ugradnja parne brane koja se slobodno polaže sa obaveznim preklopima i ljepljenjem svih spojeva vodonepropusnom trakom prema uputi proizvođača. Paronepropusni  i vodonepropusni sloj, debljine 0,4 mm. Prilikom ovih radova naročitu pažnju je potrebno posvetiti očuvanju postavljene folije da se ne ošteti tijekom radova. Folija se slobodno polaže, lijepi i podiže na rubne atike prema detaljima. U svemu se pridržavati uputa i specifikacija proizvođača, pravila struke i standarda kvalitete.U cijenu uključen sav potreban rad i materijal.
</t>
  </si>
  <si>
    <t>c)</t>
  </si>
  <si>
    <t xml:space="preserve">toplinska izolacija </t>
  </si>
  <si>
    <t>Dobava i ugradnja toplinske izolacije ravnog krova od tvrdo prešane mineralne vune MW, minimalne debljine 12 cm. Izolacija je sljedećih karakteristika: reakcija na požar = A1; toplinska provodnost Λ = 0,035 W/(mK); delaminacijska čvrstoća ≥ 80,0 kPa,  tlačna čvrstoća ≥ 40kPa. Izolacija se postavlja na način da se priljube svi spojevi jedan do drugog (bez razmaka). U svemu se pridržavati uputa i specifikacija proizvođača, pravila struke i standarda kvalitete. U cijenu uključen sav potreban rad i materijal.</t>
  </si>
  <si>
    <t>d)</t>
  </si>
  <si>
    <t>hidroizolacija - TPO membrana</t>
  </si>
  <si>
    <t xml:space="preserve">Hidroizolacija iz sintetičke membrane na bazi mekog PVC-a, ojačana poliesterskom mrežicom, prema EN 13956 ili jednakovrijednog. Prije postave TPO membrane ugraditi geotekstil što je potrebno uključiti u cijenu stavke. Membrane se slobodno polažu te perimetralno fiksiraju. Spojevi se obrađuju vrućim zrakom sa širinom vara od min. 3 cm, preklop 8 cm, u skladu s propisanom tehnologijom od strane proizvođača membrane. </t>
  </si>
  <si>
    <t>Hidroizolaciju podići uz  atiku ravnog krova i učvrstiti je.</t>
  </si>
  <si>
    <t xml:space="preserve">Izrada gornjeg  detalja završetaka hidroizolacije na atici i dimnjacima. Na mjestu završetka  hidroizolacije (5 cm od gornjeg ruba betona atike) se dijamantnim diskom prije izrade svih radova slojeva ravnog krova zareže utor - te dobro ispraši i očisti. Prilikom postave suknjice membrane koja se lijepi ljepilom na betonsku podlogu u prethodno izvedeni utor se ugrađuje  lim (pocinčani limovi presvučeni  polimerom) i fiksira vijcima i tiplama, a u svemu prema tvorničkom licenciranom detalju. Lim se mehanički pričvršćuje na podlogu, a polaže se na mjesto utora  koje se prethodno  kompletno zapuni poliuretanskim trajno elastičnim, UV stabilnim kitom. Po postavi i ljepljenju suknjice membrana se lijepi na prethodno fiksirani lim.
</t>
  </si>
  <si>
    <t>Obrada prodora,  odvodne cijevi za oborinske vode, kroz ravni krov obujmicom za prodore (Ø 150 mm) od TPO-a. Obujmica se navlači preko cijevi odvoda. Međusobni kontakt se izolira PU kitom priteže metalnom obujmicom. Završetci HI membrane iz polja se zavaruju na "šešire" ugrađenih obujmica od TPO-a.</t>
  </si>
  <si>
    <t xml:space="preserve">Potrebne karakteristike membrane TPO:    </t>
  </si>
  <si>
    <t xml:space="preserve">Efektivna debljina: min.1.8 mm (-5%/+10%) (HRN EN 1849-2 ili jednakovrijedan)   </t>
  </si>
  <si>
    <t xml:space="preserve">Masa po jedinici površine: min. 1.9 kg/m² (-5%/+10%) (HRN EN 1849-2 ili jednakovrijedan)      </t>
  </si>
  <si>
    <t xml:space="preserve">Vodonepropusnost: zadovoljava (HRN EN 1928 ili jednakovrijedan)   </t>
  </si>
  <si>
    <t xml:space="preserve">Posmična otpornost spojeva: ≥500 N/50 mm (HRN EN 12317-2 ili jednakovrijedan)    </t>
  </si>
  <si>
    <t xml:space="preserve">Otpornost na prolaz vodene pare: min. μ=190.000 (HRN EN 1931 ili jednakovrijedan)         </t>
  </si>
  <si>
    <t xml:space="preserve">Maks.vlačna čvrstoća uzdužna/poprečna: min. 9.5 MPa/ 8.5MPa (HRN EN 12311-2 ili jednakovrijedan) </t>
  </si>
  <si>
    <t xml:space="preserve">Izduženje pri slomu: 13% (HRN EN 12311-2 ili jednakovrijedan)   </t>
  </si>
  <si>
    <t xml:space="preserve">Otpornost na udarce, meka podloga: 1000mm (HRN EN 12691 ili jednakovrijedan)        </t>
  </si>
  <si>
    <t xml:space="preserve">Otpornost na statičke opterećenja: 20kg (HRN EN 12730 ili jednakovrijedan)     </t>
  </si>
  <si>
    <t>Pregibljivost pri sniskim temperaturama: ≥ -25°C (HRN EN 495-5 ili jednakovrijedan)</t>
  </si>
  <si>
    <t>Izloženost krova požaru iz vana: (EN 13501-5) B krov (t1) ili jednakovrijedan</t>
  </si>
  <si>
    <t>Reakcija na požar: (ENb13501-1)  Klasa E ili jednakovrijedan</t>
  </si>
  <si>
    <t>Otpornost na tuču: (EN 13 583), meka podloga  ≥ 33m/s ili jednakovrijedan</t>
  </si>
  <si>
    <t>Otpornost slojeva na razdvajanje: (EN 12 316) klasa c - nema oštećenja spoja ili jednakovrijedan</t>
  </si>
  <si>
    <t>Otpornost na trganje: (EN 12310 - 2) ≥ 250 N ili jednakovrijedan</t>
  </si>
  <si>
    <t>Indeks solarne refleksije: (ASTM E 1980) nakon 3 god  83</t>
  </si>
  <si>
    <t>Izvedba strogo prema priloženim nacrtima i detaljima.U svemu se pridržavati uputa i specifikacija proizvođača, pravila struke i standarda kvalitete.</t>
  </si>
  <si>
    <t>Radove izvodi isključivo licencirani izvoditelj.</t>
  </si>
  <si>
    <t>Sve komplet sa svim potrebnim radom i materijalom.</t>
  </si>
  <si>
    <t xml:space="preserve">Stavkom predviđena i ugradnja ozračnika ravnog krova sukladno  tehnologiji odabranog proizvođača. </t>
  </si>
  <si>
    <t>Obračun po m² ugrađene membrane sa svim potrebnim radom i materijalom, a potrebne više količine materijala (zbog preklopa) uračunati u jediničnu cijenu.</t>
  </si>
  <si>
    <t>5.8.</t>
  </si>
  <si>
    <r>
      <t>Izvedba završnih detalja koji se izrađuju od profiliranih TPO limova (r.š.5,00-8,00 cm). Limovi se umeću u upilane reške i mehanički vežu za podlogu ina njih se vrućim zrakom vari membrana. Kontakt lima i podloge izolira se PU kitom. Obračun po m</t>
    </r>
    <r>
      <rPr>
        <vertAlign val="superscript"/>
        <sz val="10"/>
        <color theme="1"/>
        <rFont val="Arial Narrow"/>
        <family val="2"/>
        <charset val="238"/>
      </rPr>
      <t>1 .</t>
    </r>
  </si>
  <si>
    <r>
      <t>m</t>
    </r>
    <r>
      <rPr>
        <vertAlign val="superscript"/>
        <sz val="10"/>
        <color theme="1"/>
        <rFont val="Arial Narrow"/>
        <family val="2"/>
        <charset val="238"/>
      </rPr>
      <t>1</t>
    </r>
  </si>
  <si>
    <t>5.9.</t>
  </si>
  <si>
    <r>
      <t>Izvedba detalja na mjestu sudara horizontalnih i vertikalnih površina koje se izoliraju (po opsegu krova). Detalj se izvodi na način da se ugrađuje prefabricirani perforirani Fe/Zn profil povećane krutosti koji se mehanički učvršćuje za podlogu sa min. 4,0 kom./m´ pričvršćivača. Obračun po m</t>
    </r>
    <r>
      <rPr>
        <vertAlign val="superscript"/>
        <sz val="10"/>
        <color theme="1"/>
        <rFont val="Arial Narrow"/>
        <family val="2"/>
        <charset val="238"/>
      </rPr>
      <t>1</t>
    </r>
  </si>
  <si>
    <t>5.10.</t>
  </si>
  <si>
    <t>Nabava, doprema i ugradnja slivne rešetke na ravnom krovu, komplet sa spojnom cijevi do vertikalnog oluka. Cijev prolazi kroz novoizvedenu krovnu atiku.</t>
  </si>
  <si>
    <t>Rešetku izvesti na podlošku "L oblika" dim. (60x40) cm x (60x40) cm. Spojna cijev, dim. 9x9 cm,  dužine 50 + 20 cm. Izvedba od pocinčanog željeza.</t>
  </si>
  <si>
    <t>Obračun po komadu, komplet sa svim radom i materijalom.</t>
  </si>
  <si>
    <t>6. LIMARSKI RADOVI</t>
  </si>
  <si>
    <t>LIMARSKI RADOVI - OPĆI UVJETI</t>
  </si>
  <si>
    <t xml:space="preserve">Sve radove izvođač mora izvoditi prema troškovniku i izvedbenoj projektnoj dokumentaciji, solidno i stručno, prema pravilima dobrog zanata, Pravilniku o ocjenjivanju sukladnosti, ispravama o sukladnosti i označavanju građevinskih proizvoda, Pravilniku o tehničkim mjerama i uvjetima za završne radove u zgradarstvu, Tehničkom propisu o racionalnoj upotrebi energije i toplinskoj zaštiti u zgradama sa pripadajućim normama, Tehničkom propis o građevnim proizvodima i Tehničkim uvjeti za izvođenje limarskih radova, te svim ostalim tehničkim propisima, priznatim tehničkim pravilima i HR normama, a osobito:
"HRN C.B4.081, pocinčani lim ili jednakovrijedno
HRN C.C4.020, 025, 030, 051, 060, 120, 150, aluminijski lim ili jednakovrijedno
HRN C.D4.020, bakreni lim ili jednakovrijedno
Ukoliko ne postoje adekvatni standardi za materijale koji se ugrađuju, obavezno je pribaviti odgovarajući atest kao dokaz kvalitete. Izvođač je dužan prije početka radova predočiti projektantu detalje izvedbe i savijanja limova. Tek po odobrenju i nakon ovjere istih od strane projektanta izvođač može pristupiti izvedbi radova. Izvođač je dužan prije početka radova provjeriti sve građevinske elemente na koje, ili za koje se pričvršćuje limarija i pismeno dostaviti naručitelju svoje primjedbe u vezi eventualnih nedostataka posebno u slučaju: neodgovarajućeg izbora projektiranog materijala i loše riješenog načina vezivanja limarije za građevinske radove. Izrada rješenje neće se posebno platiti već predstavlja trošak i obvezu izvođača. Prilikom izvođenja limarije izvođač se mora striktno pridržavati usvojenih i od strane projektanta ovjerenih detalja. Izvođač će pristupiti izvedbi tek nakon što projektant potpisom potvrdi radioničke nacrte i tehnološku razradu svih detalja. "Dijelovi različitog materijala ne smiju se dodirivati jer bi uslijed toga moglo doći do korozije. Elementi od čelika za pričvršćivanje cinčanog ili pocinčanog lima moraju se pocinčati, ako u opisu radova nije predviđena neka druga zaštita (postavljanje podmetača od olova ili plastike otpornih na kiseline ili lužine). Za bakreni lim treba primijeniti učvršćivanje od bakra ili bakrenog čelika.
</t>
  </si>
  <si>
    <t xml:space="preserve">Sastav i učvršćenja moraju biti tako izvedeni da elementi pri toplotnim promjenama mogu nesmetano dilatirati, a da pri tom ostanu nepropusni. Moraju se osigurati od oštećenja koje može izazvati vjetar i sl. Ispod lima koji se postavlja na beton, drvo ili žbuku treba postaviti sloj bitumenske ljepenke, čija su dobava i postava uključene u jediničnu cijenu. Nakon obrade, može se ugraditi samo neoštećeni lim.
"Za elemente za učvršćivanje (kuke, zakovice, jahači, čavli, vijci i sl.) treba primijeniti:
za čelični lim - čelična spojna sredstva,
za pocinčani i olovni lim - dobro pocinčana spojna sredstva,
za bakreni lim - bakrena spojna sredstva,
za alu lim - alu ili galvanizirana Čn spojna sredstva.
Sve vidljive spojeve lima i betonskih ili ožbukanih ploha pročelja treba brtviti po cijeloj dužini spoja trajno elastičnim (plastičnim) bezbojnim kitom. Sve spojeve lima treba obvezno izvesti nepropusno. Plohe izvedene limom moraju biti izvedene pravilno i u ravnini, po nagibima odvodnje i kosinama definiranim u projektu. "Cijenom izvedbe radova treba obvezno uključiti sve materijale koji se ugrađuju i koriste (osnovne i pomoćne materijale), sav potrebna rad (osnovni i pomoćni) na izvedbi radova do potpune gotovosti i funkcionalnosti istih, sve transporte i prijenose do i na gradilištu sve do mjesta ugradnje, sva potrebna skladištenja i zaštite, sav alat i građevinske strojeve, čišćenje tokom rada, odvoz i zbrinjavanje smeća, završno čišćenje prije primopredaje radova, nadoknadu eventualne štete nastale iz nepažnje na svojim ili tuđim radovima, sve potrebne zaštitne konstrukcije i skele, kao i sve drugo predviđeno mjerama zaštite na radu i pravilima struke. U cijeni treba također uključiti izvedbu i obradu raznih detalja limarije kod spojeva, prijelaza, lomova i sudara ploha, završetaka limarije i drugo, sve obvezno usklađeno sa drugim različitim materijalima i radovima uz limariju, do potpune gotovosti i funkcionalnosti.
Jedinična cijena uključuje, uzimanje mjera na gradilištu i definiranje ugradbenih dimenzija, tehnološku razradu svih detalja, pripremu podloga, izradu radioničkih nacrta, sav spojni materijal, sve posredne i neposredne troškove za rad, materijal, sva manja potrebna usijecanja utora nužna za ugradnju i savijanje lima i izvedbu detalja, kao i sva sitnija usijecanja ploha te potrebne popravke i zapunjavanja nastalih međuprostora i pukotina cem. mortom.
</t>
  </si>
  <si>
    <t>Jediničnom cijenom stavki limarskih radova obuhvaćeno:
- izradu radioničkih nacrta limarskih detalja i dostavu nadzornom inženjeru i projektantu na odobrenje.
- sav rad, uključivo pomoćni; svi pripremni i završni radovi;
- sav materijal,osnovni,pomoćni,ovjesni,pričvrsni, brtvila,pričvrsni materijal i sl.;
- prijenos, utovar i odvoz otpadnog materijala na gradsku deponiju;
- sve unutarnje pretovare, transporte i manipulacije;
- podkonstrukciju, ukoliko je potrebna;
- sve potrebne pomoćne konstrukcije i radne skele;
- potrebne zaštite svega što treba štititi, uklanjanje zaštita nakon završetka radova,
- odvoz viška materijala i odvoz otpadnog materijala na gradsku deponiju uz propisno zbrinjavanje, a za deponirani materijal izvođač mora imati potvrde o zbrinjavanju i dostaviti ih nadzornom inženjeru i naručitelju,
- organizacija gradilišta prema Zakonu o zaštiti na radu i Pravilniku o zaštiti na radu na privremenim gradilištima</t>
  </si>
  <si>
    <t>NAPOMENA: Obavezno prije postave svih limenih elemenata  tražiti suglasnost projektanta s uzorkom lima na ton boje</t>
  </si>
  <si>
    <t>6.1.</t>
  </si>
  <si>
    <r>
      <t>Dobava, doprema i ugradnja limenog opšava ventilacijskih kanala i dimnjaka od pocinčanog  bojanog lima d=1 mm. Stavka uključuje kompletno opšivanje limom, od razine pokrova do vrha, uključujući postavljanje limene kape dimnjaka (kapu izvesti na način da se može demontirati prilikom čišćenja). Uključiti i potreban spoj / opšav pokrova  i dimnjaka. U cijeni je uračunato mjerenje na licu mjesta i svi potrebni radovi do uporabne vrijednosti. Obračun po kom</t>
    </r>
    <r>
      <rPr>
        <sz val="10"/>
        <rFont val="Rockwell"/>
        <family val="1"/>
        <charset val="1"/>
      </rPr>
      <t>.</t>
    </r>
  </si>
  <si>
    <t>6.2.</t>
  </si>
  <si>
    <r>
      <t>Dobava, doprema i ugradnja krovnih limenih opšava. od bojanog pocinčanog lima d=1 mm.  U cijeni je uračunato mjerenje na licu mjesta i svi potrebni radovi do uporabne vrijednosti. Obračun po m</t>
    </r>
    <r>
      <rPr>
        <sz val="10"/>
        <rFont val="Rockwell"/>
        <family val="1"/>
        <charset val="1"/>
      </rPr>
      <t>¹.</t>
    </r>
  </si>
  <si>
    <t>opšav ruba krova - zabati  r. š. cca 30 cm</t>
  </si>
  <si>
    <t>opšav atike ravnog krova r. š cca 35 cm</t>
  </si>
  <si>
    <t>opšav spoja kosog krova i vrha zida r.š. cca 35 cm</t>
  </si>
  <si>
    <t>opšavi -spoj krovova i fasade r. š. cca 45 cm</t>
  </si>
  <si>
    <t>6.3.</t>
  </si>
  <si>
    <r>
      <t>Dobava, doprema i ugradnja novog vertikalnog i horizontalnog žlijeba   od bojanog  pocinčanog lima fi 120 mm  d=0.6 mm sa svim uključenim spojnim i pričvrsnim materijalom. Stavkom uključiti dobavu i montažu okapnog opšava ( ulazi u žlijeb), svih koljena, spoj hor. i vert kanala, kuka i sl. Obračun po m</t>
    </r>
    <r>
      <rPr>
        <sz val="10"/>
        <rFont val="Calibri Light"/>
        <family val="2"/>
        <charset val="238"/>
      </rPr>
      <t>¹</t>
    </r>
    <r>
      <rPr>
        <sz val="10"/>
        <rFont val="Arial Narrow"/>
        <family val="2"/>
        <charset val="238"/>
      </rPr>
      <t xml:space="preserve">. </t>
    </r>
  </si>
  <si>
    <t>7. KAMENOKLESARSKI I KERAMIČARSKI RADOVI</t>
  </si>
  <si>
    <t>Jediničnom cijenom radova sanacije ravnog krova obuhvaćeno:
- sav rad, uključivo pomoćni; svi pripremni i završni radovi;
- sav materijal, osnovni i pomoćni;
- sva manja potrebna štemanja, šlicanja i prilagođavanja ploha;
- sve unutarnje pretovare, transporte i manipulacije;
- odvoz viška materijala i odvoz otpadnog materijala na gradsku deponiju uz propisno
zbrinjavanje, a za deponirani materijal izvođač mora imati potvrde o zbrinjavanju i
dostaviti ih nadzornom inženjeru i naručitelju,
- organizacija gradilišta prema Zakonu o zaštiti na radu i Pravilniku o zaštiti na radu na
privremenim gradilištima</t>
  </si>
  <si>
    <t>7.1.</t>
  </si>
  <si>
    <r>
      <t>Dobava materijala i ugradnja novih keramičkih sokli na  balkonima objekta. ( Vrstu keramike  uskladiti sa postojećom keramikom). Ugradnja u fleksibilno ljepilo za vanjske prostore. U cijenu uključen sav potreban rad i materijal. Obračun po m</t>
    </r>
    <r>
      <rPr>
        <sz val="10"/>
        <color theme="1"/>
        <rFont val="Calibri Light"/>
        <family val="2"/>
        <charset val="238"/>
      </rPr>
      <t>¹</t>
    </r>
    <r>
      <rPr>
        <sz val="11.5"/>
        <color theme="1"/>
        <rFont val="Arial Narrow"/>
        <family val="2"/>
        <charset val="238"/>
      </rPr>
      <t>.</t>
    </r>
  </si>
  <si>
    <t>7.2.</t>
  </si>
  <si>
    <r>
      <t>Dobava i ugradnja vanjskih kamenih klupčica u fleksibilnom ljepilu. Klupčice se izvode kao produžetak postojećih d= 3 cm, širine cca 20 cm zbog ugradnje nove toplinske izolacije na zidove objekta.  Svi rubovi obrađeni, a gornja površina  polirana i zaštićena, sa okapnikom . U cijenu uključiti sav potreban rad i materijal pri ugradnji uz obaveznu kontrolu mjera na objektu. Prije ugradnje obavezno dostaviti uzorak kamena na odobrenje N.I. Obračun po m</t>
    </r>
    <r>
      <rPr>
        <sz val="10"/>
        <rFont val="Calibri Light"/>
        <family val="2"/>
        <charset val="238"/>
      </rPr>
      <t>¹.</t>
    </r>
  </si>
  <si>
    <t>8. OSTALI RADOVI</t>
  </si>
  <si>
    <t>Jediničnom cijenom stavki ostalih radova obuhvaćeno:
- sav rad, uključivo pomoćni; svi pripremni i završni radovi;
- sav materijal, osnovni, pomoćni, ovjesni i pričvrsni, trake za brtvljenje, silikon, pričvrsni materijal i sl.;
- prijenos, utovar i odvoz otpadnog materijala na gradsku deponiju;
- sve unutarnje pretovare, transporte i manipulacije;
- podkonstrukciju, ukoliko je potrebna;
- sve potrebne pomoćne konstrukcije i radne skele;
- odvoz viška materijala i odvoz otpadnog materijala na gradsku deponiju uz propisno
zbrinjavanje, a za deponirani materijal izvođač mora imati potvrde o zbrinjavanju i
dostaviti ih nadzornom inženjeru i naručitelju,
- organizacija gradilišta prema Zakonu o zaštiti na radu i Pravilniku o zaštiti na radu na privremenim gradilištima.
- potrebne zaštite svega što treba štititi, uklanjanje zaštita nakon završetka radova.</t>
  </si>
  <si>
    <t>8.1.</t>
  </si>
  <si>
    <t xml:space="preserve">Dobava i montaža nove gromobranske instalacije od inox trake, nosača, hvataljki, spojnica i sl.. Nakon ugradnje potrebno obaviti ispitivanje instalacija sustava zaštite od munja, mjerenje otpora uzemljenja i izdavanje protokola. U cijenu stavke uključiti sav potreban rad i materijal kao i izradu projekta izvedenog stanja instalacija. Obračun po m¹ ugrađene instalacije. </t>
  </si>
  <si>
    <t>a) ispitivanje postojeće instalacije zaštite od munje kako bi se utvrdilo zadovoljava li postojeći uzemljivač</t>
  </si>
  <si>
    <t>b) ugradnja nove gromobranske trake</t>
  </si>
  <si>
    <t>c) spajanje nove instalacije na temeljni uzemljivač</t>
  </si>
  <si>
    <t>d) ispitivanje sustava za zaštitu od munje i otpora uzemljenja  te izdavanje odgovarajućeg zapisnika o ispitivanju</t>
  </si>
  <si>
    <t>8.2.</t>
  </si>
  <si>
    <r>
      <t>Sanacija postojećih metalnih ograda h= 100 cm na balkonima i terasama objekta. U cijenu uključeno brušenje, odstranjivanje stare boje,  dvostruki antikorozivni premaz i završno  obojana bijelom bojom za željezo. U cijeni sav potreban rad i materijal. Obračun po m</t>
    </r>
    <r>
      <rPr>
        <vertAlign val="superscript"/>
        <sz val="10"/>
        <rFont val="Arial Narrow"/>
        <family val="2"/>
        <charset val="238"/>
      </rPr>
      <t>1</t>
    </r>
    <r>
      <rPr>
        <sz val="10"/>
        <rFont val="Arial Narrow"/>
        <family val="2"/>
        <charset val="238"/>
      </rPr>
      <t>.</t>
    </r>
  </si>
  <si>
    <t>ograde</t>
  </si>
  <si>
    <t>8.3.</t>
  </si>
  <si>
    <t>Demontaža i ponovna montaža metalne kapije ( kliznih vrata na vodilici) uz vanjski  zid na istočnom pročelju. Kapija se demontira radi ugradnje fasade. U cijenu uključiti demontažu, ponovnu ugradnju nakon radova na fasadi, izmještannje vodilice u podu i sanaciju metalnih dijelova  (brušenje, odstranjivanje stare boje,  dvostruki antikorozivni premaz i završno  obojana bijelom bojom za željezo.)</t>
  </si>
  <si>
    <t>Obračun po komadu. dim. Vrata 3,20 x 1,10 m</t>
  </si>
  <si>
    <t>8.4.</t>
  </si>
  <si>
    <t>Prilagodba postojećih ograda na mjestima spoja sa fasadom. Stavka uključuje pilanje i izmještanje stupova ograde gdje je potrebno. Obračun po komadu spoja s fasadom</t>
  </si>
  <si>
    <t>8.5.</t>
  </si>
  <si>
    <t>Dobava i ugradnja protukišnih okruglih ventilacijskih fasadnih rešetki na otvorima za ventilaciju fi 120 cm. U cijenu sav rad i materijal pri ugradnji. Obračun po komadu.</t>
  </si>
  <si>
    <t>8.6.</t>
  </si>
  <si>
    <t>Ugradnja prethodno demontiranih grilja na novoizvedenu fasadu. U cijenu uključiti ugradnju grilja  kao i  nabavku i ugradnju metalnih ojačanja ( limenih pločica) koje se ugrađuju prije montaže toplinske fasade i fiksera za grilje. Obračun po komadu.</t>
  </si>
  <si>
    <t>8.7.</t>
  </si>
  <si>
    <t>Obavljanje ispitivanja zrakopropusnosti vanjske ovojnice objekta sa termografskom kamerom i blower door testom. Ispitivanje se provodi na završetku svih radova na energetskoj obnovi. U cijenu uključiti sav potreban rad i materijal prilikom ispitivanja te dostavu izvješća. Obračun komplet.</t>
  </si>
  <si>
    <t>8.8.</t>
  </si>
  <si>
    <t>Završno fino čišćenje objekta i okoliša od ostataka ljepila, silikata i sl. Potrebno očistiti sve klupice, stakla, ograde, stolariju i okoliš objekta. Obračun komplet.</t>
  </si>
  <si>
    <t>REKAPITULACIJA GRAĐEVINSKO-OBRTNIČKI RADOVI</t>
  </si>
  <si>
    <t>3. ZAVRŠNO-ZIDARSKI RADOVI</t>
  </si>
  <si>
    <t>7. KAMENARSKI I KAMENOKLESARSKI RADOVI</t>
  </si>
  <si>
    <t>Sveukupno građevinsko-obrtnički radovi (bez PDV-a):</t>
  </si>
  <si>
    <t>25 % PDV:</t>
  </si>
  <si>
    <t>Sveukupno:</t>
  </si>
  <si>
    <t>Dubrovnik, siječanj 2024.</t>
  </si>
  <si>
    <r>
      <rPr>
        <b/>
        <sz val="16"/>
        <rFont val="Calibri"/>
        <family val="2"/>
      </rPr>
      <t xml:space="preserve"> TROŠKOVNIK STROJARSKIH INSTALACIJA
</t>
    </r>
    <r>
      <rPr>
        <b/>
        <sz val="14"/>
        <rFont val="Calibri"/>
        <family val="2"/>
      </rPr>
      <t xml:space="preserve">
TERMOTEHNIČKE INSTALACIJE ZA GH I SOLARNU PRIPREMU PTV
</t>
    </r>
  </si>
  <si>
    <t xml:space="preserve">GRAĐEVINA:                </t>
  </si>
  <si>
    <t>Dom za starije osobe Korčula
Ulica br. 58, br. 2, 20260 Korčula</t>
  </si>
  <si>
    <t xml:space="preserve">INVESTITOR :                 </t>
  </si>
  <si>
    <t xml:space="preserve">Dubrovačko-neretvanska županija
Pred dvorom 1, 20 000 Dubrovnik
OIB: 32082115313
</t>
  </si>
  <si>
    <t xml:space="preserve">LOKACIJA :                   </t>
  </si>
  <si>
    <t>ZGR. 1151 k.o. Korčula 
Ulica br. 58, br. 2, 20260 Korčula</t>
  </si>
  <si>
    <t xml:space="preserve">FAZA:                                </t>
  </si>
  <si>
    <t>Glavni projekt</t>
  </si>
  <si>
    <t xml:space="preserve">VRSTA PROJEKTA:         </t>
  </si>
  <si>
    <t xml:space="preserve">STROJARSKI PROJEKT - TERMOTEHNIČKE INSTALACIJE GHV I PRIPREME PTV </t>
  </si>
  <si>
    <t xml:space="preserve">T.D. :                                 </t>
  </si>
  <si>
    <t>02/24</t>
  </si>
  <si>
    <t>ZOP:</t>
  </si>
  <si>
    <t>030/24</t>
  </si>
  <si>
    <t>GLAVNI PROJEKTANT:</t>
  </si>
  <si>
    <t>DAMIR JOVIĆ, mag. ing. aedif. (G 4998)</t>
  </si>
  <si>
    <t>PROJEKTANT:</t>
  </si>
  <si>
    <t>Edin Bešović, mag.ing.mech. (S 2275)</t>
  </si>
  <si>
    <t>Dubrovnik, Siječanj 2024.</t>
  </si>
  <si>
    <t>OPĆI UVJETI:</t>
  </si>
  <si>
    <t>1. Oprema:</t>
  </si>
  <si>
    <t xml:space="preserve">Izvođač radova, odnosno isporučitelj opreme dužan je provjeriti i pismeno potvrditi tehničke karakteristike specificirane opreme i obavezno konzultirati projektanta i nadzornog inženjera prije definitivne narudžbe. Sva ugrađena oprema treba imati odgovarajuće certifikate izdane od strane nadležnih institucija u RH. </t>
  </si>
  <si>
    <t xml:space="preserve"> Sve stavke troškovnika bez obzira dali je to naglašeno ili ne odnose se na dobavu i dopremu svog potrebnog materijala i opreme, te ugradnju do pune pogonske funkcionalnosti.Jedinična cijena za radove iz pojedinih stavaka ovog troškovnika sadrži sav potreban rad i materijal, ukrcaj, prekrcaj, vanjske i unutrašnje transporte i sve potrebne pripomoći da se stavka izvede u cijelosti prema opisu dotične stavke u troškovniku i opisima odnosnih radova u tehničkom opisu.</t>
  </si>
  <si>
    <t>U jediničnim cijenama potrebno je uključiti sav potreban spojni, montažni, ovjesni  i ostali materijal nužan za potpuno funkcioniranje sustava</t>
  </si>
  <si>
    <t xml:space="preserve">Ukoliko je to moguće i opravdano, prihvatljivo je nuđenje jednakovrijednog proizvoda temeljem opisanih specifikacija i karakteristika proizvoda </t>
  </si>
  <si>
    <t>2. Montaža:</t>
  </si>
  <si>
    <t xml:space="preserve"> Sve stavke troškovnika bez obzira dali je to naglašeno ili ne odnose se na  ugradnju do pune pogonske funkcionalnosti. U sve vrste radova na izradi i montaži potrebno je uključiti zaštitne mjere tijekom i nakon izvođenja</t>
  </si>
  <si>
    <t>Uključiti poslove monitoringa, detekciju i otklanjanje nedostataka u garantnom roku</t>
  </si>
  <si>
    <t>3. Ispitivanje</t>
  </si>
  <si>
    <t>Odnosi se na ispitivanje i parametriranje; po završetku svake faze i konačna ispitivanja pa završetku svih radova (tlačne probe)</t>
  </si>
  <si>
    <t>Uključivo funkcionalne probe, podešenje i puštanje u probni rad.</t>
  </si>
  <si>
    <t>4. Ostalo</t>
  </si>
  <si>
    <t>Dodatni troškovi radne snage (dnevnice, prekovremeni i noćni rad) zbog izvođenja dijela radova doba isključenog pogona</t>
  </si>
  <si>
    <t>Svi ostali neimenovani pomoćni radovi i materijal, koji su potrebni za kompletno dovršenje radova po ovom troškovniku.</t>
  </si>
  <si>
    <t>NAPOMENA</t>
  </si>
  <si>
    <t xml:space="preserve">U svim stavkama potrebno je predvidjeti nabavu i transport na gradilište, montažu i spajanje te programiranje potrebne opreme, s ugradnjom kvalitetnog i atestiranog materijala, skele, pomoću stručne i kvalificirane radne snage, sve u skladu s tehničkim propisima i normama. Također, u svim stavkama je predviđena manja građevinska pripomoć u vidu štemanja i izrade odgovarajućih prodora. </t>
  </si>
  <si>
    <t>U opisanim stavkama troškovnika definirana je tražena kvaliteta odabrane opreme ili proizvoda, a ponuditelj može nuditi opremu ili proizvode bilo kojeg proizvođača, ako zadovoljava traženu kvalitetu.</t>
  </si>
  <si>
    <t>Jedinica mjere</t>
  </si>
  <si>
    <t>Jedinična cijena</t>
  </si>
  <si>
    <t>Ukupna cijena
 (bez PDV-a)</t>
  </si>
  <si>
    <t>A</t>
  </si>
  <si>
    <t>DEMONTAŽNI RADOVI</t>
  </si>
  <si>
    <t>Pražnjenje dijela instalacije centralnog grijanja za pripremu PTV, zatvaranje dijela instalacije te pripremni radovi i radove demontaže.</t>
  </si>
  <si>
    <t>Demontaža postojećeg akumulacijskog toplovodnog spremnika za PTV , V= 1500 l</t>
  </si>
  <si>
    <t>Demontaža ostale opreme postojeće kotlovnice koja se uklanja i zamjenjuje novom .</t>
  </si>
  <si>
    <t>Demontaža instalacije klimatizacije, uklanjanje unutarnjih i pripadajućih vanjskih jedinica, uključujući demontažu i uklanjanje freonskog cjevovoda te cjevovoda za odvod kondenzata</t>
  </si>
  <si>
    <t>Odvoz materijala i opreme na deponij ili na mjesto koje odredi investitor te čišćenje kotlovnice nakon demotažnih radova</t>
  </si>
  <si>
    <t>UKUPNO DEMONTAŽNI RADOVI</t>
  </si>
  <si>
    <t>B</t>
  </si>
  <si>
    <t>GRIJANJE I HLAĐENJE</t>
  </si>
  <si>
    <t>VRF SUSTAV ZA GRIJANJE I HLAĐENJE</t>
  </si>
  <si>
    <t>1.1</t>
  </si>
  <si>
    <t>Dobava i ugradnja vanjske jedinice VRF sustava za grijanje i hlađenje</t>
  </si>
  <si>
    <t>1.1.1.</t>
  </si>
  <si>
    <t>Dobava i ugradnja vanjskog inverterskog VRF sustava u izvedbi toplinske pumpe namjenjen za vanjsku montažu sa zrakom hlađenim kondenzatorom, DC inverter ventilatorima  i svim potrebnim elementima za zaštitu, kontrolu i regulaciju uređaja i funkcionalan rad. Vanjski dio VRF sustava se sastoji od jednog modula. Maksimalno dozvoljena ukupna duljina cjevnog razvoda iznosi 1000 m uz ograničenja navedena u uputama proizvođača. Maksimalna dozvoljena visinska razlika između vanjskog sustava i unutarnje jedinice iznosi 50 m uz ograničenja prema uputama proizvođača. Svi moduli su Eurovent certificirani i sljedećih tehničkih karakteristika:</t>
  </si>
  <si>
    <r>
      <t>Kapacitet hlađenja (t</t>
    </r>
    <r>
      <rPr>
        <vertAlign val="subscript"/>
        <sz val="10"/>
        <rFont val="Calibri"/>
        <family val="2"/>
      </rPr>
      <t>v</t>
    </r>
    <r>
      <rPr>
        <sz val="10"/>
        <rFont val="Calibri"/>
        <family val="2"/>
      </rPr>
      <t xml:space="preserve"> = 35 °C, t</t>
    </r>
    <r>
      <rPr>
        <vertAlign val="subscript"/>
        <sz val="10"/>
        <rFont val="Calibri"/>
        <family val="2"/>
      </rPr>
      <t>p</t>
    </r>
    <r>
      <rPr>
        <sz val="10"/>
        <rFont val="Calibri"/>
        <family val="2"/>
      </rPr>
      <t xml:space="preserve"> = 27 °C, 50% r.v.)</t>
    </r>
  </si>
  <si>
    <r>
      <t>- Q</t>
    </r>
    <r>
      <rPr>
        <vertAlign val="subscript"/>
        <sz val="10"/>
        <rFont val="Calibri"/>
        <family val="2"/>
      </rPr>
      <t>h</t>
    </r>
    <r>
      <rPr>
        <sz val="10"/>
        <rFont val="Calibri"/>
        <family val="2"/>
      </rPr>
      <t xml:space="preserve"> = 45,0 kW</t>
    </r>
  </si>
  <si>
    <t>- apsorbirana snaga: 17,57 kW</t>
  </si>
  <si>
    <t>- EER: 2,56</t>
  </si>
  <si>
    <t>- SEER: 5,85</t>
  </si>
  <si>
    <t>- sezonska energetska učinkovitost hlađenja prostora: ŋs,c = 231,0%</t>
  </si>
  <si>
    <r>
      <t>Kapacitet grijanja (t</t>
    </r>
    <r>
      <rPr>
        <vertAlign val="subscript"/>
        <sz val="10"/>
        <rFont val="Calibri"/>
        <family val="2"/>
      </rPr>
      <t>v</t>
    </r>
    <r>
      <rPr>
        <sz val="10"/>
        <rFont val="Calibri"/>
        <family val="2"/>
      </rPr>
      <t xml:space="preserve"> = 7 °C,  t</t>
    </r>
    <r>
      <rPr>
        <vertAlign val="subscript"/>
        <sz val="10"/>
        <rFont val="Calibri"/>
        <family val="2"/>
      </rPr>
      <t>p</t>
    </r>
    <r>
      <rPr>
        <sz val="10"/>
        <rFont val="Calibri"/>
        <family val="2"/>
      </rPr>
      <t xml:space="preserve"> = 20 °C, 50% r.v.)</t>
    </r>
  </si>
  <si>
    <r>
      <t>- Q</t>
    </r>
    <r>
      <rPr>
        <vertAlign val="subscript"/>
        <sz val="10"/>
        <rFont val="Calibri"/>
        <family val="2"/>
      </rPr>
      <t>gr</t>
    </r>
    <r>
      <rPr>
        <sz val="10"/>
        <rFont val="Calibri"/>
        <family val="2"/>
      </rPr>
      <t xml:space="preserve"> = 50,0 kW</t>
    </r>
  </si>
  <si>
    <t>- apsorbirana snaga: 14,2 kW</t>
  </si>
  <si>
    <t>- COP: 3,52</t>
  </si>
  <si>
    <t>- SCOP: 4,0</t>
  </si>
  <si>
    <t>- sezonska energetska učinkovitost grijanja prostora: ŋs,h = 157,0%</t>
  </si>
  <si>
    <t>- napajanje: 3 Ph / 380 - 400 - 415 V / 50 Hz</t>
  </si>
  <si>
    <t>Standardno područje rada:</t>
  </si>
  <si>
    <t>- hlađenje: - 5 °C do +52 °C vanjske temperature DB</t>
  </si>
  <si>
    <t>- grijanje:  - 20 °C do +15,5 °C vanjske temperature WB</t>
  </si>
  <si>
    <t xml:space="preserve">- dimenzije uređaja V × Š × D (mm): 1858 × 1240 × 740           </t>
  </si>
  <si>
    <t>- masa uređaja: 277 kg</t>
  </si>
  <si>
    <r>
      <t>- protok zraka: 18 000 m</t>
    </r>
    <r>
      <rPr>
        <vertAlign val="superscript"/>
        <sz val="10"/>
        <rFont val="Calibri"/>
        <family val="2"/>
      </rPr>
      <t>3</t>
    </r>
    <r>
      <rPr>
        <sz val="10"/>
        <rFont val="Calibri"/>
        <family val="2"/>
      </rPr>
      <t>/h</t>
    </r>
  </si>
  <si>
    <t>- razina zvučnog tlaka na udaljenosti 1 m od uređaja (Hl./Gr.): 65 / 67 dB(A)</t>
  </si>
  <si>
    <t xml:space="preserve">- razina zvučne snage (Hl./Gr.): 82 / 86 dB(A)   </t>
  </si>
  <si>
    <r>
      <t xml:space="preserve">- rashladni medij: R410A
</t>
    </r>
    <r>
      <rPr>
        <b/>
        <i/>
        <sz val="10"/>
        <rFont val="Calibri"/>
        <family val="2"/>
      </rPr>
      <t>Dozvoljeno odstupanje +/- 5% od navedenih vrijednosti</t>
    </r>
  </si>
  <si>
    <t>1.1.2.</t>
  </si>
  <si>
    <r>
      <t>Dobava i ugradnja vanjskog inverterskog VRF sustava u izvedbi toplinske pumpe namjenjen za vanjsku montažu sa zrakom hlađenim kondenzatorom, DC inverter ventilatorima  i svim potrebnim elementima za zaštitu, kontrolu i regulaciju uređaja i funkcionalan rad. Vanjski dio VRF sustava se sastoji od jednog modula. Maksimalno dozvoljena ukupna duljina cjevnog razvoda iznosi 1000 m uz ograničenja navedena u uputama proizvođača. Maksimalna dozvoljena visinska razlika između vanjskog sustava i unutarnje jedinice iznosi 50 m uz ograničenja prema uputama proizvođača. Svi moduli su</t>
    </r>
    <r>
      <rPr>
        <b/>
        <sz val="10"/>
        <rFont val="Calibri"/>
        <family val="2"/>
      </rPr>
      <t xml:space="preserve"> Eurovent </t>
    </r>
    <r>
      <rPr>
        <sz val="10"/>
        <rFont val="Calibri"/>
        <family val="2"/>
      </rPr>
      <t>certificirani i sljedećih tehničkih karakteristika:</t>
    </r>
  </si>
  <si>
    <r>
      <t>- Q</t>
    </r>
    <r>
      <rPr>
        <vertAlign val="subscript"/>
        <sz val="10"/>
        <rFont val="Calibri"/>
        <family val="2"/>
      </rPr>
      <t>h</t>
    </r>
    <r>
      <rPr>
        <sz val="10"/>
        <rFont val="Calibri"/>
        <family val="2"/>
      </rPr>
      <t xml:space="preserve"> = 40,0 kW</t>
    </r>
  </si>
  <si>
    <t>- apsorbirana snaga: 13,98 kW</t>
  </si>
  <si>
    <t>- EER: 2,86</t>
  </si>
  <si>
    <t>- SEER: 6,35</t>
  </si>
  <si>
    <t>- sezonska energetska učinkovitost hlađenja prostora: ŋs,c = 251,0%</t>
  </si>
  <si>
    <r>
      <t>- Q</t>
    </r>
    <r>
      <rPr>
        <vertAlign val="subscript"/>
        <sz val="10"/>
        <rFont val="Calibri"/>
        <family val="2"/>
      </rPr>
      <t>gr</t>
    </r>
    <r>
      <rPr>
        <sz val="10"/>
        <rFont val="Calibri"/>
        <family val="2"/>
      </rPr>
      <t xml:space="preserve"> = 45,0 kW</t>
    </r>
  </si>
  <si>
    <t>- apsorbirana snaga: 12,32 kW</t>
  </si>
  <si>
    <t>- COP: 3,65</t>
  </si>
  <si>
    <t>- SCOP: 4,33</t>
  </si>
  <si>
    <t>- sezonska energetska učinkovitost grijanja prostora: ŋs,h = 170,2%</t>
  </si>
  <si>
    <r>
      <t>- protok zraka: 16 200 m</t>
    </r>
    <r>
      <rPr>
        <vertAlign val="superscript"/>
        <sz val="10"/>
        <rFont val="Calibri"/>
        <family val="2"/>
      </rPr>
      <t>3</t>
    </r>
    <r>
      <rPr>
        <sz val="10"/>
        <rFont val="Calibri"/>
        <family val="2"/>
      </rPr>
      <t>/h</t>
    </r>
  </si>
  <si>
    <t>- razina zvučnog tlaka na udaljenosti 1 m od uređaja (Hl./Gr.): 62 / 64,5 dB(A)</t>
  </si>
  <si>
    <t xml:space="preserve">- razina zvučne snage (Hl./Gr.): 80 / 84 dB(A)   </t>
  </si>
  <si>
    <t>Dobava i ugradnja protuvibracijskih podložaka.</t>
  </si>
  <si>
    <t>Dobava i ugradnja unutarnje jedinice VRF sustava za grijanje i hlađenje</t>
  </si>
  <si>
    <t>1.3.1.</t>
  </si>
  <si>
    <t>Dobava i ugradnja unutarnje zidne jedinice inverterskog VRF sustava s ukrasnom maskom, predviđena za ugradnju na zid, opremljena ventilatorom, izmjenjivačem topline s direktnom ekspanzijom freona, elektronskim ekspanzijskim ventilom, te svim potrebnim elementima za zaštitu, kontrolu i regulaciju uređaja i temperature, sljedećih tehničkih značajki:</t>
  </si>
  <si>
    <r>
      <t>- učinak hlađenja: Q</t>
    </r>
    <r>
      <rPr>
        <vertAlign val="subscript"/>
        <sz val="10"/>
        <rFont val="Calibri"/>
        <family val="2"/>
      </rPr>
      <t>h</t>
    </r>
    <r>
      <rPr>
        <sz val="10"/>
        <rFont val="Calibri"/>
        <family val="2"/>
      </rPr>
      <t xml:space="preserve"> = 4,5 kW </t>
    </r>
  </si>
  <si>
    <r>
      <t>- učinak grijanja:   Q</t>
    </r>
    <r>
      <rPr>
        <vertAlign val="subscript"/>
        <sz val="10"/>
        <rFont val="Calibri"/>
        <family val="2"/>
      </rPr>
      <t>g</t>
    </r>
    <r>
      <rPr>
        <sz val="10"/>
        <rFont val="Calibri"/>
        <family val="2"/>
      </rPr>
      <t xml:space="preserve"> = 5,0 kW </t>
    </r>
  </si>
  <si>
    <t>- napajanje: 1 Ph / 220 -240 V / 50 Hz</t>
  </si>
  <si>
    <t xml:space="preserve">- apsorbirana snaga (Hl./Gr.): 0,04/0,03 kW </t>
  </si>
  <si>
    <t>- razina zvučnog tlaka  na udaljenosti 1m od jedinice: 29 - 34 - 37 - 40  dB(A)</t>
  </si>
  <si>
    <r>
      <t>- količina zraka: V = 6,3 - 7,4 - 8,6 -10,0 m</t>
    </r>
    <r>
      <rPr>
        <vertAlign val="superscript"/>
        <sz val="10"/>
        <rFont val="Calibri"/>
        <family val="2"/>
      </rPr>
      <t>3</t>
    </r>
    <r>
      <rPr>
        <sz val="10"/>
        <rFont val="Calibri"/>
        <family val="2"/>
      </rPr>
      <t>/min</t>
    </r>
  </si>
  <si>
    <t>- dimenzije jedinice  [mm]: V × Š × D =  299 × 898 × 237</t>
  </si>
  <si>
    <t>- masa jedinice: 13 kg</t>
  </si>
  <si>
    <t>uključivo:</t>
  </si>
  <si>
    <t>- bežični upravljač</t>
  </si>
  <si>
    <t>- filter zraka PP Honeycomb tkanina</t>
  </si>
  <si>
    <t>Dozvoljeno odstupanje +/- 5% od navedenih vrijednosti</t>
  </si>
  <si>
    <t>1.3.2.</t>
  </si>
  <si>
    <t>Unutarnja zidna jedinica inverterskog VRF sustava s ukrasnom maskom, predviđena za ugradnju na zid, opremljena ventilatorom, izmjenjivačem topline s direktnom ekspanzijom freona, elektronskim ekspanzijskim ventilom, te svim potrebnim elementima za zaštitu, kontrolu i regulaciju uređaja i temperature, sljedećih tehničkih značajki:</t>
  </si>
  <si>
    <r>
      <t>- učinak hlađenja: Q</t>
    </r>
    <r>
      <rPr>
        <vertAlign val="subscript"/>
        <sz val="10"/>
        <rFont val="Calibri"/>
        <family val="2"/>
      </rPr>
      <t>h</t>
    </r>
    <r>
      <rPr>
        <sz val="10"/>
        <rFont val="Calibri"/>
        <family val="2"/>
      </rPr>
      <t xml:space="preserve"> = 3,6 kW </t>
    </r>
  </si>
  <si>
    <r>
      <t>- učinak grijanja:   Q</t>
    </r>
    <r>
      <rPr>
        <vertAlign val="subscript"/>
        <sz val="10"/>
        <rFont val="Calibri"/>
        <family val="2"/>
      </rPr>
      <t>g</t>
    </r>
    <r>
      <rPr>
        <sz val="10"/>
        <rFont val="Calibri"/>
        <family val="2"/>
      </rPr>
      <t xml:space="preserve"> = 4,0 kW </t>
    </r>
  </si>
  <si>
    <t xml:space="preserve">- apsorbirana snaga (Hl./Gr.): 0,04 / 0,03 kW </t>
  </si>
  <si>
    <t>- razina zvučnog tlaka na udaljenosti 1m od jedinice: 24 - 31 - 37 - 41  dB(A)</t>
  </si>
  <si>
    <r>
      <t>- količina zraka: V = 4,3 - 5,4 - 6,9 - 8,4 m</t>
    </r>
    <r>
      <rPr>
        <vertAlign val="superscript"/>
        <sz val="10"/>
        <rFont val="Calibri"/>
        <family val="2"/>
      </rPr>
      <t>3</t>
    </r>
    <r>
      <rPr>
        <sz val="10"/>
        <rFont val="Calibri"/>
        <family val="2"/>
      </rPr>
      <t>/min</t>
    </r>
  </si>
  <si>
    <t>- dimenzije jedinice  [mm]: V × Š × D =  299 × 773 × 237</t>
  </si>
  <si>
    <t>- masa jedinice: 11 kg</t>
  </si>
  <si>
    <t>1.3.3.</t>
  </si>
  <si>
    <r>
      <t>- učinak hlađenja: Q</t>
    </r>
    <r>
      <rPr>
        <vertAlign val="subscript"/>
        <sz val="10"/>
        <rFont val="Calibri"/>
        <family val="2"/>
      </rPr>
      <t>h</t>
    </r>
    <r>
      <rPr>
        <sz val="10"/>
        <rFont val="Calibri"/>
        <family val="2"/>
      </rPr>
      <t xml:space="preserve"> = 2,8 kW </t>
    </r>
  </si>
  <si>
    <r>
      <t>- učinak grijanja:   Q</t>
    </r>
    <r>
      <rPr>
        <vertAlign val="subscript"/>
        <sz val="10"/>
        <rFont val="Calibri"/>
        <family val="2"/>
      </rPr>
      <t>g</t>
    </r>
    <r>
      <rPr>
        <sz val="10"/>
        <rFont val="Calibri"/>
        <family val="2"/>
      </rPr>
      <t xml:space="preserve"> = 3,2 kW </t>
    </r>
  </si>
  <si>
    <t xml:space="preserve">- apsorbirana snaga (Hl./Gr.): 0,03/0,02 kW </t>
  </si>
  <si>
    <t>- razina zvučnog tlaka na udaljenosti 1m od jedinice: 22 - 27 - 31 - 35  dB(A)</t>
  </si>
  <si>
    <r>
      <t>- količina zraka: V = 4,0 - 4,6 - 5,4 - 6,7 m</t>
    </r>
    <r>
      <rPr>
        <vertAlign val="superscript"/>
        <sz val="10"/>
        <rFont val="Calibri"/>
        <family val="2"/>
      </rPr>
      <t>3</t>
    </r>
    <r>
      <rPr>
        <sz val="10"/>
        <rFont val="Calibri"/>
        <family val="2"/>
      </rPr>
      <t>/min</t>
    </r>
  </si>
  <si>
    <t>1.3.4.</t>
  </si>
  <si>
    <r>
      <t>- učinak hlađenja: Q</t>
    </r>
    <r>
      <rPr>
        <vertAlign val="subscript"/>
        <sz val="10"/>
        <rFont val="Calibri"/>
        <family val="2"/>
      </rPr>
      <t>h</t>
    </r>
    <r>
      <rPr>
        <sz val="10"/>
        <rFont val="Calibri"/>
        <family val="2"/>
      </rPr>
      <t xml:space="preserve"> = 2,2 kW </t>
    </r>
  </si>
  <si>
    <r>
      <t>- učinak grijanja:   Q</t>
    </r>
    <r>
      <rPr>
        <vertAlign val="subscript"/>
        <sz val="10"/>
        <rFont val="Calibri"/>
        <family val="2"/>
      </rPr>
      <t>g</t>
    </r>
    <r>
      <rPr>
        <sz val="10"/>
        <rFont val="Calibri"/>
        <family val="2"/>
      </rPr>
      <t xml:space="preserve"> = 2,5 kW </t>
    </r>
  </si>
  <si>
    <t xml:space="preserve">- apsorbirana snaga (Hl./Gr.): 0,02 / 0,01 kW </t>
  </si>
  <si>
    <t>- razina zvučnog tlaka na udaljenosti 1m od jedinice: 22 - 26 - 29 - 31  dB(A)</t>
  </si>
  <si>
    <r>
      <t>- količina zraka: V = 4,0 - 4,4 - 4,9 - 5,4 m</t>
    </r>
    <r>
      <rPr>
        <vertAlign val="superscript"/>
        <sz val="10"/>
        <rFont val="Calibri"/>
        <family val="2"/>
      </rPr>
      <t>3</t>
    </r>
    <r>
      <rPr>
        <sz val="10"/>
        <rFont val="Calibri"/>
        <family val="2"/>
      </rPr>
      <t>/min</t>
    </r>
  </si>
  <si>
    <t>Dobava centralnog upravljača s LCD zaslonom u boji osjetljivim na dodir i pozadinskim osvjetljenjem, pripadnim ožičenjem, sljedećih tehničkih značajki:</t>
  </si>
  <si>
    <t>- moguć nadzor i upravljanje do 200 unutarnjih jedinica</t>
  </si>
  <si>
    <t>- uključivanje / isključivanje pojedinih jedinica</t>
  </si>
  <si>
    <t>- promjena režima rada</t>
  </si>
  <si>
    <t>- promjena brzine i smjera istrujavanja</t>
  </si>
  <si>
    <t>- postavljanje temperature</t>
  </si>
  <si>
    <t>- nadzor nad parametrima rada unutarnjih jedinica</t>
  </si>
  <si>
    <t>- dojava grešaka</t>
  </si>
  <si>
    <t>- omogućuje nadziranje i upravljanje putem web browser-a na PC računalu koje je spojeno putem mreže (LAN ili telefonska linija)...</t>
  </si>
  <si>
    <t>- integriran XML protokol, za komunikaciju sa sustavom BMS</t>
  </si>
  <si>
    <t>CIJEVNI RAZVOD - GRIJANJE I HLAĐENJE (VRF SUSTAV)</t>
  </si>
  <si>
    <t>Dobava  ugradnja izoliranog bakrenog spojnog elementa za razvod medija  za plinsku i tekuću fazu, uključivo redukcije, komplet uključuje račvu za plinsku i tekuću fazu rashladnog medija:</t>
  </si>
  <si>
    <t xml:space="preserve">- Tip: </t>
  </si>
  <si>
    <t>NAPOMENA: Obračun prema stvarno ugrađenim količinama.</t>
  </si>
  <si>
    <r>
      <t xml:space="preserve">Dobava  i ugradnja radnog medija </t>
    </r>
    <r>
      <rPr>
        <b/>
        <sz val="10"/>
        <rFont val="Calibri"/>
        <family val="2"/>
      </rPr>
      <t xml:space="preserve">R410A </t>
    </r>
    <r>
      <rPr>
        <sz val="10"/>
        <rFont val="Calibri"/>
        <family val="2"/>
      </rPr>
      <t>za nadopunu sustava.</t>
    </r>
  </si>
  <si>
    <t>kg</t>
  </si>
  <si>
    <t>NAPOMENA: Obračun prema stvarno ugrađenoj količini.</t>
  </si>
  <si>
    <t>Dobava i ugradnja predizolirane deoksidirane bakrene cijevi za razvod rashladnog medija , sa vanjskim slojem polietilenske folije, dimenzija:</t>
  </si>
  <si>
    <t xml:space="preserve">Ø   6,35 </t>
  </si>
  <si>
    <t xml:space="preserve">Ø   9,52 </t>
  </si>
  <si>
    <t xml:space="preserve">Ø   12,7 </t>
  </si>
  <si>
    <t>Ø   15,88</t>
  </si>
  <si>
    <t xml:space="preserve">Ø   19,05 </t>
  </si>
  <si>
    <t>Ø   22,2</t>
  </si>
  <si>
    <t>Ø   28,58</t>
  </si>
  <si>
    <t>Dobava i ugradnja komunikacijskog kabela između unutrašnjih i vanjskih jedinica, te unutrašnjih jedinica i upravljača.</t>
  </si>
  <si>
    <r>
      <t>- Tip:</t>
    </r>
    <r>
      <rPr>
        <b/>
        <sz val="10"/>
        <rFont val="Calibri"/>
        <family val="2"/>
      </rPr>
      <t xml:space="preserve">  Liycy 2 x 1,5 mm2</t>
    </r>
  </si>
  <si>
    <r>
      <t xml:space="preserve">Dobava i  ugradnja PVC cijevi za kondenzat promjera 16-32 mm skupa sa pripadajućim fazonskim komadima, uključivo izolacija zaštitnim termoizolacijskim plaštom, s parnom branom, </t>
    </r>
    <r>
      <rPr>
        <b/>
        <sz val="10"/>
        <rFont val="Calibri"/>
        <family val="2"/>
      </rPr>
      <t>minimalne</t>
    </r>
    <r>
      <rPr>
        <sz val="10"/>
        <rFont val="Calibri"/>
        <family val="2"/>
      </rPr>
      <t xml:space="preserve"> debljine 4 mm, s pripadajućim ljepilom i samoljepljivom trakom za cijevi, u svrhu preinaka na postojećem razvodu kondenzata (NAPOMENA: Za sve unutarnje jedinice klima uređaja odvod kondezata izvesti preko najbliže oborinske vertikale ili preko sifonskog spoja na najbliži umivaonik)</t>
    </r>
  </si>
  <si>
    <t>Dobava i ugradnja PVC kanalica za vođenje instalacija  dimenzija :</t>
  </si>
  <si>
    <t>10x4 cm - instalacije bakrenog cjevovoda</t>
  </si>
  <si>
    <t>4 x 4 cm - instalacije odvoda kondenzata</t>
  </si>
  <si>
    <t>Dobava i ugradnja sifona za kondenzat unutrašnjih klima jedinica, od polipropilena priključak f20, izlaz DN32. Zatvarač zadaha 60 mm zaporne visine vodenog stupca sa dodatnom mehaničkom kuglom za blokadu mirisa. Brtvi mirise i bez zaporne vode, sifonski umetak može se izvaditi i očistiti.</t>
  </si>
  <si>
    <t>Dobava i ugradnja pratećeg i potrošnog materijala za montažu navedene opreme do pune funkcionalnosti. Stavka uključuje manje prateće građevinske radove kao što su izrada potrebnih proboja kroz zidove do ∅50mm osim protupožarnih sa atestima i dovođenjem zidova u prvobitno stanje.</t>
  </si>
  <si>
    <t>Postavljanje vanjskog dijela cjevovoda s izolacijom u oblogu od Alu folije za cijevi ,  uključivo sav spojni i montažni pribor , dimenzija:</t>
  </si>
  <si>
    <t xml:space="preserve">Ø12,7                                      </t>
  </si>
  <si>
    <t xml:space="preserve">Ø 28,58                                          </t>
  </si>
  <si>
    <t xml:space="preserve">Provjera i montaža navedene opreme i materijala do pune funkcionalnosti sustava, uključivo: transport opreme, materijala i alata do gradilišta, povrat  alata i preostalog materijala,  te transport unutar gradilišta,  pripremno - završni radovi na gradilištu,  te čišćenje i uređenje gradilišta. </t>
  </si>
  <si>
    <t xml:space="preserve">Puštanje u pogon sustava od strane ovlaštenog servisera sa već postavljenim ožičenjem, uključivo provjeru nepropusnosti freonske instalacije, vakumiranje i dopunjavanje rashladnog sredstva od strane ovlaštenog servisa uz izdavanje potrebnih uputa za korištenje, atesta i garancija. </t>
  </si>
  <si>
    <t>VRF SUSTAV ZA GRIJANJE I HLAĐENJE- UKUPNO</t>
  </si>
  <si>
    <t xml:space="preserve">Troškovnikom nije obuhvaćeno dovođenje električnog napajanja na ponuđene jedinice VRF sustava (predmet elektroradova) osim izrade proboja kroz zid ili ploču do promjera otvora 50mm za provlačenje instalacije. </t>
  </si>
  <si>
    <t>C</t>
  </si>
  <si>
    <t>SOLARNA PRIPREMA PTV</t>
  </si>
  <si>
    <r>
      <t xml:space="preserve">Dobava i ugradnja pločastih solarnih kolektora s ugrađenim sabirnim vodom-Za okomitu montažu
Dužina / Širina / visina: 2070/1212/65 mm
Bruto površina kolektora: 2,51 m2
Tehničke Specifikacije:
Površina apsorbera: 2,33 m2
Težina po kolektoru: max 34 kg
Sadržaj solarnog fluida u apsorberu : 1,42 lit (K6)
Maksimalni radni tlak: 6 bar
Učinkovitost kolektora: 0,814
Pogodan za Low-Flow rad
Karakteristike kolektora:
Solarna stakla SPF testirana, klasa U1, otporana na
tuču. Komplet sa svim spojnim i ovjesnim materijalom, uključivo montažne šine montažno sidro te ostali materijal potreban za spajanje  
</t>
    </r>
    <r>
      <rPr>
        <b/>
        <i/>
        <sz val="10"/>
        <rFont val="Calibri"/>
        <family val="2"/>
      </rPr>
      <t>Dozvoljeno odstupanje +/- 5% od navedenih vrijednosti</t>
    </r>
    <r>
      <rPr>
        <sz val="10"/>
        <rFont val="Calibri"/>
        <family val="2"/>
      </rPr>
      <t xml:space="preserve">
</t>
    </r>
  </si>
  <si>
    <r>
      <t xml:space="preserve">Dobava i ugradnja akumulacijskog spremnika za tehničku vodu slijedećih specifikacija:
Ukupna zapremina: 1500 l
Maksimalna radna temperatura: 95 </t>
    </r>
    <r>
      <rPr>
        <sz val="10"/>
        <rFont val="Calibri"/>
        <family val="2"/>
      </rPr>
      <t xml:space="preserve">° C.
Maks. Radni tlak: 4 bara
Promjer s toplinskom izolacijom: 1280 mm
Ukupna visina s toplinskom izolacijom: 2270 mm
Težina sa ambalažom: 192 kg
Nagibna visina: 2270 mm
Održavanje topline: 150 W
Priključci: 10 komada 1 1/2 "IG
Senzorna cijev 15 mm: 5 komada
</t>
    </r>
    <r>
      <rPr>
        <b/>
        <i/>
        <sz val="10"/>
        <rFont val="Calibri"/>
        <family val="2"/>
      </rPr>
      <t>Dozvoljeno odstupanje +/- 5% od navedenih vrijednosti</t>
    </r>
  </si>
  <si>
    <t>Dobava i ugradnja solarne pumpne grupe-elektronski kontrolirana solarna stanica za punjenje
energetskog spremnika (međuspremnika) putem
pločastog izmjenjivača topline.
Karakteristike:
Maksimalni radni tlaka na strani solarnog kruga: 6 bara.
Maksimalni radi tlak na strani vode za grijanje: 6 bara.</t>
  </si>
  <si>
    <r>
      <t xml:space="preserve">Dopušteni pad tlaka pri protoku od 1,25 m3 / h: 512 mbar
Dopušteni pad tlaka pri protoku vode za grijanje od 1,30 m3 / h: 315 mbar
Priključci za solarni krug (gore): IG 3/4 ", navoj G
Priključci na strani vode za grijanje (dolje): IG 3/4 ", navoj G
Težina: 33 kg 
 Širina / visina / dubina u mm: 674/795/298
</t>
    </r>
    <r>
      <rPr>
        <b/>
        <i/>
        <sz val="10"/>
        <rFont val="Calibri"/>
        <family val="2"/>
      </rPr>
      <t>(Dozvoljeno odstupanje +/- 5% od navedenih vrijednosti)</t>
    </r>
  </si>
  <si>
    <t xml:space="preserve">4. </t>
  </si>
  <si>
    <r>
      <t xml:space="preserve">Dobava i ugradnja  stanice za protočno zagrijavanje potrošne tople vode s izmjenjivačem topline od nehrđajučeg čelika, elektronički upravljana.Sastoji se od:
Nehrđajućeg pločastog Izmjenjivača topline, visoko
učinkovite pumpe vode za grijanje, kugla slavine na
strani pitke vode i strani grijanja, gravitacijske
kočnice, sigurnosni ventil na strani PTV 10 bar, max.
Radni tlak vode za grijanje 6 bara, ventili za odzraku,
senzor protoka, cijevi od nehrđajućeg čelika,
regulator svježe vode.  Sve komponente su montirane na stabilnoj potpornoj ploči izrađenoj od pocinčanog čeličnog lima. Sklop potpuno izoliran s EPP izolacijom u kalupu.
Za zidnu montažu.
Dimenzije Š x V x D: 602 x 795 x 298 mm
Priključci na vrhu strane vode za grijanje: G 1 1/2” AG
Priključci ispod strane pitke vode: G 1” AG
Težina: 34 kg
Protok od 45 l/min pri temperaturi pufera od 75 °C i 60 °C temperaturi tople vode.
</t>
    </r>
    <r>
      <rPr>
        <b/>
        <i/>
        <sz val="10"/>
        <rFont val="Calibri"/>
        <family val="2"/>
      </rPr>
      <t>(Dozvoljeno odstupanje +/- 5% od navedenih vrijednosti)</t>
    </r>
  </si>
  <si>
    <t>Dobava i ugradnja cirkulacijske pumpne stanice
Sastoji se od:
Nehrđajućeg izmjenjivača topline, visoko učinkovite
pumpe za grijanje i recirkulacijske pumpe, zapornih
ventila na strani recirkulacije i strani grijanja,
gravitacijske kočnice, max. radni tlak, strana vode za
grijanje 6 bara, strana pitke vode 10 bara,
termostatski ventil, ventil za odzraku, cijevi od
nehrđajućeg čelika.
Voda za zagrijavanje 65 ° C
strana pitke vode 55/60 ° C
Kapacitet izmjene: 9 kW
Dopušteni pad tlaka na strani grijanja pri 0,9 m3 / h:
545 mbar
dopušteni pad tlaka na strani pitke vode pri 1,55 m3 /
h: 366 mbar
Maks. Radni tlak vode za grijanje: 6 bar</t>
  </si>
  <si>
    <r>
      <rPr>
        <sz val="10"/>
        <rFont val="Calibri"/>
        <family val="2"/>
      </rPr>
      <t xml:space="preserve">Maks. Radni tlak vode za piće. 10 bara
Priključci strana vode za grijanje (donja): 3/4 "IT,
navoj tipa G priključci
strana vode za piće (gornja strana): 1" AG, navoj tip
G ravno brtvljenje
Težina: 17 kg
Širina / visina / dubina u mm: 358/645/255
Dopušteni medij:
Strana vode za grijanje: voda za grijanje prema VDI
2035 / Ö-Norm H 5195-1
pitka voda: pitka voda s udjelom klorida manjim od
300 ppm
</t>
    </r>
    <r>
      <rPr>
        <b/>
        <i/>
        <sz val="10"/>
        <rFont val="Calibri"/>
        <family val="2"/>
      </rPr>
      <t>Dozvoljeno odstupanje +/- 5% od navedenih vrijednosti</t>
    </r>
  </si>
  <si>
    <r>
      <t xml:space="preserve">Dobava i ugradnja ekspanzijske posude u solarnom sustavu  volumena Vmin=105 lit s podnim držačem
Pmax=10 bar
tmax =120 /70 </t>
    </r>
    <r>
      <rPr>
        <sz val="10"/>
        <rFont val="Calibri"/>
        <family val="2"/>
      </rPr>
      <t>°C</t>
    </r>
  </si>
  <si>
    <t xml:space="preserve">Dobava i ugradnja ekspanzijske posude za grijanje tehničke vode volumena Vmin=120 lit za Pmax=3 bar
</t>
  </si>
  <si>
    <t xml:space="preserve">Dobava i ugradnja ekspanzijske posude za grijanje tehničke vode volumena Vmin=35 lit za Pmax=10 bar
</t>
  </si>
  <si>
    <t>Dobava i ugradnja elektronski upravljane cirkulacijske pumpe između kotla i spremnika PTV V=470 lit, te između spremnika stanice za ulaz hladne vode.
Karakteristike:
230 V  ̴ 50 Hz  1,5μF
I =  0,16 / 0,20 (A) 
P=    35 /    45 (W)
IP4
TF110
Max 1,0MPa</t>
  </si>
  <si>
    <t>CJEVOVOD I ARMATURA -SOLARNA PRIPREMA PTV</t>
  </si>
  <si>
    <t>Dobava i ugradnja i ugradnja bakrene cijevi u šipci za instalaciju solarnog sustava, zajedno sa svim potrebnim spojnim materijalom (koljena, T komadi,…) i ostalim potrošnim materijalom. U stavku uračunati potrebne nosače cijevi. Cijevi voditi podžbukno u zidu i pod stropom:</t>
  </si>
  <si>
    <t>Cu 28x1,5</t>
  </si>
  <si>
    <t>Dobava i ugradnja izolacije cjevovoda toplinskom izolacijom debljine 19 mm, klase gorivosti B1 prema HRN DIN 4102, koeficijent toplinske vodljivosti l&lt;0,035 W/mK kod 0°C, koeficijent parodifuznosti m&gt;7.000 prema EN 13469, za područje primjene t=-50° do +105°C.</t>
  </si>
  <si>
    <t>Stavka uključuje ljepilo i izolirajuće trake za zaštitu spojeva te samoljepljive trake.</t>
  </si>
  <si>
    <t>19 x 28 mm</t>
  </si>
  <si>
    <r>
      <t xml:space="preserve">Dobava i ugradnja izolacije cjevovoda </t>
    </r>
    <r>
      <rPr>
        <sz val="10"/>
        <rFont val="Calibri"/>
        <family val="2"/>
      </rPr>
      <t>Ø28</t>
    </r>
    <r>
      <rPr>
        <sz val="10"/>
        <rFont val="Calibri"/>
        <family val="2"/>
      </rPr>
      <t xml:space="preserve"> koji se vodi vani i vertikalom mineralnom vunom u al. omotaču, 
Promjer: 28 mm, Debljina izolacije: 20 mm,
Otporna na temperaturu do 250 ° C
50% izolacije prema EnEV
uključivo potreban spojni i montažni pribor</t>
    </r>
  </si>
  <si>
    <t>Dobava i ugradnja sigurnosne grupa prema DIN 1988 DN40 :
-kugla ventil
-nepovratni ventil
-hvatač nečistoće
-regulator tlaka
-ekspanziona posuda 50 lit
-sigurnosni ventil 10 bar
-manometar
-ispusna slavina</t>
  </si>
  <si>
    <t>Dobava i ugradnja rastavljivog kuglastog ventila PS10,  s brtvenim, spojnim i pričvrsnim materijalom.</t>
  </si>
  <si>
    <t>DN40</t>
  </si>
  <si>
    <t>Dobava i ugradnja nepovratne zaklopke PS10, sa brtvenim, spojnim i pričvrsnim materijalom.</t>
  </si>
  <si>
    <t xml:space="preserve">Dobava i ugradnja odvajača mulja s magnetom NO 25 unutarnji navoj za uklanjanje magnetičnih, kao i nemagnetičnih čestica prljavštine od 5μm </t>
  </si>
  <si>
    <t>Dobava i ugradnja odvajača zraka NO25 ,unutarnji navoj</t>
  </si>
  <si>
    <t>18.</t>
  </si>
  <si>
    <t>Dobava i ugradnja sigurnosnog ventila  P=3 bar, DN 20</t>
  </si>
  <si>
    <t>19.</t>
  </si>
  <si>
    <t>Dobava i ugradnja termometra DN 15</t>
  </si>
  <si>
    <t>20.</t>
  </si>
  <si>
    <t>Dobava i ugradnja manometra DN 15</t>
  </si>
  <si>
    <t>21.</t>
  </si>
  <si>
    <t>Dobava i ugradnja solarnog automatskog odzračnika
DN 15</t>
  </si>
  <si>
    <t>22.</t>
  </si>
  <si>
    <t>Dobava i ugradnja omekšivača vode koji štiti vodovodne cijevi i povezane sustave od kalcifikacije, komplet uključuje:</t>
  </si>
  <si>
    <t>1 ergonomsko, kompaktno kućište za optimalno korištenje prostora.
1 Zaslon na dodir od 4,3", osvijetljen za jasan prikaz, jednostavno rukovanje putem aplikacije myProduct na pametnom telefonu ili tabletu.
1 svijetleći zeleni LED prsten
1 senzor vode, detektira i obavještava o curenju vode na lokaciji uređaja.</t>
  </si>
  <si>
    <t>1 turbinski kontaktni vodomjer za bilježenje količine omekšane vode
1 mikroprocesorsko upravljanje s LCD grafičkim zaslonom s pozadinskim osvjetljenjem (upravlja svim funkcijama sustava, prikazuje radni status) kao i programibilnim ulazom i izlazom te integriranom SD karticom za snimanje radnih podataka.. Regulacija ima kontakt za dojavu/dojavu greške. Sustav odgovara EMC direktivi.
1 priključni blok s 2 zaporna ventila, 2 slavine za uzimanje uzorka, integrirani grubi filter, nepovratni i prestrojni ventil, uključujući fleksibilna spojna crijeva.</t>
  </si>
  <si>
    <t>Tehničke specifikacije:</t>
  </si>
  <si>
    <t>Upravljačka armatura: 1 1/4" R (IG)
Nazivni protok pri gubitku tlaka od 1,0 bara:  3,8 m³/h
Nazivni protok pri gubitku tlaka od 1,0 bara, tvrdoće vode od 20 °dH na 8 °dH [m³/h]: 5,6
Preporuka do 30 osoba
Ionska smola: 2 x 7,5 l
Ukupna kol. otpadne vode: 56 - 86 l
Nominalni tlak (PN): 10,0 bara
Min. tlak vode: 2,0 bara 
Maks. tlak vode: 8,0 bara
Maks. temperatura vode: 30/40 °C
Potrošnja soli/regeneracija: 0,4 - 1,6 kg
Spremnik soli: 95 kg
Napajanje: 100 - 250 V/50 - 60 Hz
Klasa zaštite: IP 54
Širina: 525 mm
Visina: 912 mm
Dubina: 580 mm
Težina: 140 kg</t>
  </si>
  <si>
    <t>23.</t>
  </si>
  <si>
    <t xml:space="preserve">Dobava i ugradnja filtera s ispiranjem prema DIN EN 13443-1, 19628 i DIN EN 1567, namijenjen je za filtriranje pitke i tehnološke vode, također učinkovito štiti vodovodne instalacije u kućanstvima i industriji od nečistoće. Tvornički sastavljene komponente, adapter za crijevo  uklj. reduktor tlaka podesiv od 1 do 6 bara, manometar ugrađen u filter. </t>
  </si>
  <si>
    <t>Tehnička specifikacija:
Priključak:    1 1/4"
Nazivni protok kod pada tlaka 0,2 bar (m3/h):   5,0 m³/h
Nazivni protok kod pada tlaka 0,5 bar (m3/h):   8,0 m³/h
Nazivni protok prema DIN EN 1567:  5,8 m³/h
Finoća filtra:    100 µm</t>
  </si>
  <si>
    <t>Nazivni tlak (PN): 16 bar
Maks. dop. temp. vode:  30 C
Ugradbena duljina bez vijčanog spoja: 100 mm 
Ugradbena duljina s vijčanim spojem: 191 mm 
Visina: 405 mm</t>
  </si>
  <si>
    <t>24.</t>
  </si>
  <si>
    <t>Dobava i ugradnja poc. cijevi i cijevnih fitinga s brtvenim materijalom za spoj nove instalacije na postojeću, uključivo izolacija
NO25</t>
  </si>
  <si>
    <t>25.</t>
  </si>
  <si>
    <t>Dobava i ugradnja termostatskog miješajućeg ventila za sanitarnu toplu vodu
Dimenzije:     DN 40
Razred tlaka: PN 10
Max. dinamički tlak: 500 kPa
Max. ulazni omjer tlaka (H/C ili C/H): 2:1
Max. radna temperatura: 90°C
Temperatura se može regulirati između 35-65°C
Tvornički postavljena temperatura: 55°C
Osjetljivost: ±2°C
Materijal: Tijelo ventila: Mesing CC770S
Unutarnji dijelovi: Mesing CW625N, UNI EN 12164
Opruge: Nehrđajući čelik
Unutarnje brtve: EPDM (Perox)
Spajanje: 
Spojnice s unutarnjim navojem.
Navoji prema ISO 228.</t>
  </si>
  <si>
    <t>26.</t>
  </si>
  <si>
    <t>Dobava i ugradnja solarne tekućine, pakiranje 20 lit</t>
  </si>
  <si>
    <t>27.</t>
  </si>
  <si>
    <t>Dobava i ugradnja elektromaterijala za fino spajanje strojarske opreme u strojarnici (kabeli, kanalice, nosači, obujmice, bužiri i dr.)</t>
  </si>
  <si>
    <t>28.</t>
  </si>
  <si>
    <t>Ispusna slavina za punjenje i pražnjenje iz mjedi komplet s kapom protiv kapanja i nastavkom za gumeno crijevo.</t>
  </si>
  <si>
    <t>NO20</t>
  </si>
  <si>
    <t>29.</t>
  </si>
  <si>
    <t>Gumirano crijevo Ø1/2" za punjenje i pražnjenje instalacije s obostranim holenderima.</t>
  </si>
  <si>
    <t>30.</t>
  </si>
  <si>
    <t>Ispiranje instalacije prije uključenja pumpi, čišćenje hvatača. Stavka uključuje ponovljeno odzračivanje i čišćenje hvatača za vrijeme i nakon probnog pogona.</t>
  </si>
  <si>
    <t>31.</t>
  </si>
  <si>
    <t>Izrada potrebnih shema i uputa za korištenje i održavanje uređaja, nacrta (2 kompleta) koji pokazuje shemu spajanja instalacije i stvarno izvedene radova na instalaciji (uokvireno u staklu i postavljeno na vidljivo mjesto).</t>
  </si>
  <si>
    <t>32.</t>
  </si>
  <si>
    <t xml:space="preserve">Prateći i potrošni matrijal za montažu navedene opreme do pune funkcionalnosti. Stavka uključuje manje prateće građevinske radove kao što su izrada potrebnih proboja kroz zidove do ∅65mm. </t>
  </si>
  <si>
    <t>33.</t>
  </si>
  <si>
    <t>Dobava i ugradnja dopunskog materijala koji nije prethodno specificiran, a potreban je za dovođenje sustava do potpune pogonske sposobnosti (podešavanje uređaja, umjerivanje, balansiranje, probni pogon i dr.)</t>
  </si>
  <si>
    <t>34.</t>
  </si>
  <si>
    <t>Puštanje u pogon solarnog sustava uključivo balansiranje sustava,  tlačne probe te izdavanje potrebnih uputa za korištenje, atesta i garancija.</t>
  </si>
  <si>
    <t xml:space="preserve"> SOLARNA PRIPREMA PTV - UKUPNO</t>
  </si>
  <si>
    <t>D</t>
  </si>
  <si>
    <t>ZAVRŠNI RADOVI</t>
  </si>
  <si>
    <t>Pripremno - završni radovi uključivo upoznavanje sa objektom, kontakti sa nadzornom službom, usklađivanje sa ostalim sudionicima u gradnji te vođenje dokumentacije gradilišta.</t>
  </si>
  <si>
    <t>Dobava i ugradnja gips kartonskih ploča na području stropa u hodnicima,komplet sa konstrukcijom. Stavka uključuje uklanjanje postojeće konstrukcije te ponovno postavljanje nove (vraćanje u prvobitno stanje)</t>
  </si>
  <si>
    <r>
      <t>m</t>
    </r>
    <r>
      <rPr>
        <vertAlign val="superscript"/>
        <sz val="10"/>
        <rFont val="Calibri"/>
        <family val="2"/>
      </rPr>
      <t>2</t>
    </r>
  </si>
  <si>
    <t>Troškovi unutarnjeg i vanjskog transporta (uključivo dizalica) i ostali sitni potrošni materijal koji nije posebno specificiran, a potreban je za montažu, kao i građevinska pomoć uz upotrebu skele za za visine veće od 2.5 m.
Probijanje otvora za cijevi i nosače u zidovima i međukatnoj konstrukciji, šlicanje podova i zidova te odvoz preostalog materijala na građevisnki deponij. Prijevoz alata i materijala na gradilište, te povrat alata i eventualno preostalog materijala</t>
  </si>
  <si>
    <t>Ispitivanje, podešavanje i balansiranje kompletne instalacije ( zračni i vodeni dio ), kao i probni pogon u trajanju od 1 dana  ( 1x 8 h )</t>
  </si>
  <si>
    <t>Tlačna proba i ispitivanje protočnosti cjevovoda kondenzata</t>
  </si>
  <si>
    <t>Isporuka garancija i certifikata, te uputa za upotrebu i održavanje ugrađene opreme</t>
  </si>
  <si>
    <t>Obuka korisnika za za rukovanje i održavanje ugrađene opreme</t>
  </si>
  <si>
    <t>Izrada projekta izvedenog stanja instalacije s nacrtima, svim izmjenama i dopunama u tri primjerka, uključivo sheme od strane ovlaštenog inženjera. Sve nacrte i upute predati u digitalnoj formi</t>
  </si>
  <si>
    <t>E</t>
  </si>
  <si>
    <t xml:space="preserve"> ZAVRŠNI RADOVI - UKUPNO</t>
  </si>
  <si>
    <t>REKAPITULACIJA</t>
  </si>
  <si>
    <t>PDV:</t>
  </si>
  <si>
    <t>UKUPNO S PDV:</t>
  </si>
  <si>
    <t>REKAPITULACIJA TERMOTEHNIČKE INSTALACIJE GH I SOLARNE PRIPREME PTV</t>
  </si>
  <si>
    <t>PDV</t>
  </si>
  <si>
    <t>DUBROVAČKO-NERETVANSKA ŽUPANIJA, PRED DVOROM 1, 20 000 DUBROVNIK,  OIB: 32082115313</t>
  </si>
  <si>
    <t>ZGR. 1151 k.o. Korčula , Ulica br. 58, br. 2, 20260 Korčula</t>
  </si>
  <si>
    <t>2. RASVJETA I ELEKTROINSTALACIJE</t>
  </si>
  <si>
    <t>3. TERMOTEHNIČKE INSTALACIJE I SOLARNA PRIPREMA ZA PTV</t>
  </si>
  <si>
    <t xml:space="preserve">SVEUKUPNO RADOVI </t>
  </si>
  <si>
    <t>1. GRAĐEVINSKO - OBRTNIČKI RADOVI</t>
  </si>
  <si>
    <t>ENERGETSKA OBNOVA ZGRADE JAVNE NAMJENE</t>
  </si>
  <si>
    <t xml:space="preserve">Dom za starije i nemoćne osobe Korčula
Ulica br. 58, br. 2, 20260 Korčula
</t>
  </si>
  <si>
    <t xml:space="preserve">Dubrovačko-neretvanska županija                                                              Pred dvorom 1, 20 000 Dubrovnik
OIB: 32082115313
</t>
  </si>
  <si>
    <t>ZGR. 1151 k.o. Korčula ,                                                Ulica br. 58, br. 2, 20260 Korčula</t>
  </si>
  <si>
    <t>030/2024</t>
  </si>
  <si>
    <t>Damir Jović, mag.ing.aedif.                     Ana Trković, mag.ing.aedif.</t>
  </si>
  <si>
    <r>
      <t>Zaštita postojećih otvora sa PVC folijom, letvicama i  ljepljivom trakom. Obračun po m</t>
    </r>
    <r>
      <rPr>
        <vertAlign val="superscript"/>
        <sz val="10"/>
        <rFont val="Arial"/>
        <family val="2"/>
        <charset val="238"/>
      </rPr>
      <t xml:space="preserve">2 </t>
    </r>
    <r>
      <rPr>
        <sz val="10"/>
        <rFont val="Arial"/>
        <family val="2"/>
        <charset val="238"/>
      </rPr>
      <t>otvora.</t>
    </r>
  </si>
  <si>
    <t>Dobava i ugradnja parne brane ( bitumenska ljepenka sa aluminijskim uloškom )  na kosi krov objekta koja se slobodno polaže sa obaveznim preklopima i ljepljenjem svih spojeva vodonepropusnom trakom prema uputi proizvođača. Paronepropusni  i vodonepropusni sloj, debljine 0,4 mm. Prilikom ovih radova naročitu pažnju je potrebno posvetiti očuvanju postavljene folije da se ne ošteti tijekom radova. U svemu se pridržavati uputa i specifikacija proizvođača, pravila struke i standarda kvalitete.U cijenu uključen sav potreban rad i materijal.Obračun po m² kose krovne površine.</t>
  </si>
  <si>
    <t>TROŠKOVNIK RASVJETA</t>
  </si>
  <si>
    <t xml:space="preserve">ENERGETSKA OBNOVA ZGRADE JAVNE NAMJENE                                                 
</t>
  </si>
  <si>
    <t>DOM ZA STARIJE  I NEMOĆNE OSOBE KORČULA</t>
  </si>
  <si>
    <t xml:space="preserve">Dubrovnik, siječanj 2024. </t>
  </si>
  <si>
    <t>SVEUKUPNO  S PDV-om</t>
  </si>
  <si>
    <r>
      <t>Dobava i ugradnja materijala za izvedbu povezanog sustava za vanjsku toplinsku izolaciju (ETICS)  od ploča MINERALNE  KAMENE VUNE namijenjene za ETICS fasadu,  slijedećih  karakteristika : * min</t>
    </r>
    <r>
      <rPr>
        <sz val="10"/>
        <color theme="1"/>
        <rFont val="Arial Narrow"/>
        <family val="2"/>
        <charset val="238"/>
      </rPr>
      <t>. λd=0.036 W/mK</t>
    </r>
    <r>
      <rPr>
        <sz val="10"/>
        <rFont val="Arial Narrow"/>
        <family val="2"/>
        <charset val="238"/>
      </rPr>
      <t xml:space="preserve"> , *klasa gorivosti A1, otpor difuziji vodene pare μ=1
Faze izrade:                                                                             * postavljanje alu perforiranog početnog sokl profila                 * pričvršćivanje izvesti nerđajućim vijcima na razmaku  40-60 cm,                                                                                          *nanošenje polimerno-cementnog ljepila trakasto po rubovima i točkasto po sredini ploča                                        *nakon ljepljenja ploče se dodatno pričvršćuju spojnicama  6 kom/m</t>
    </r>
    <r>
      <rPr>
        <sz val="10"/>
        <rFont val="Calibri Light"/>
        <family val="2"/>
        <charset val="238"/>
      </rPr>
      <t>²</t>
    </r>
    <r>
      <rPr>
        <sz val="10"/>
        <rFont val="Arial Narrow"/>
        <family val="2"/>
        <charset val="238"/>
      </rPr>
      <t xml:space="preserve"> prikladna za betonsku podlogu                                   * izvršiti probu na čupanje spojnica (spojnica mora izdržati deklariranu silu na čupanje).                                                    *na rubnim dijelovima postavljaju se - rubni profili kao i oko otvora s tim da je na dijagonalama otvora potrebno kao dodatno ojačanje postaviti mrežicu veličine 20x40 (30x50cm) *na ploče kamene vune nanosi se polimerno - cementno ljepilo u koje se utiskuje tekstilno-staklena mrežica alkalno otporna sa preklopima od 10 cm, koja se pregletava drugim slojem polimerno - cementnog ljepila                                      *nakon sušenja 5-7 dana, prije izvođenja završnog sloja potrebno je nanijeti impregnirajući sloj                                     * nanošenje završnog silikonskog sloja, granulacije 2 mm, po izboru Investitora                  </t>
    </r>
  </si>
  <si>
    <t>R. Br.</t>
  </si>
  <si>
    <t>J. Cijena</t>
  </si>
  <si>
    <t>Ukupno</t>
  </si>
  <si>
    <r>
      <t xml:space="preserve">Dobava, montaža i spajanje nadgradne LED svjetiljke </t>
    </r>
    <r>
      <rPr>
        <b/>
        <sz val="10"/>
        <color theme="1"/>
        <rFont val="Calibri Light"/>
        <family val="2"/>
      </rPr>
      <t>(rasvjeta ostava, kotlovnice, natkrivena taraca)</t>
    </r>
    <r>
      <rPr>
        <sz val="10"/>
        <color theme="1"/>
        <rFont val="Calibri Light"/>
        <family val="2"/>
      </rPr>
      <t xml:space="preserve">, polikarbonatno kućište i difuzor, dimenzija 1215x80x76mm(±5%), snaga svjetiljke maksimalno 28.6W, svjetlosni tok svjetiljke minimalno 4000lm, standardna devijacija boje svjetla (SDCM) maksimalno 3, korelirana temperatura nijanse bijelog svjetla 4000K, indeks uzvrata boje minimalno 80, zaštite IP65, IK08, električna klasa I, temperaturno područje rada od -20˚C do +40˚C, svjetiljka treba imati ENEC certifikat i izjavu za potvrđivanje CE znaka, životni vijek minimalno 50.000 sati pri 80% svjetlosnog toka. </t>
    </r>
    <r>
      <rPr>
        <b/>
        <sz val="10"/>
        <color theme="1"/>
        <rFont val="Calibri Light"/>
        <family val="2"/>
      </rPr>
      <t>(oznaka B).</t>
    </r>
    <r>
      <rPr>
        <sz val="10"/>
        <color theme="1"/>
        <rFont val="Calibri Light"/>
        <family val="2"/>
        <charset val="238"/>
      </rPr>
      <t xml:space="preserve"> Obračun po komadu.</t>
    </r>
    <r>
      <rPr>
        <sz val="10"/>
        <color theme="1"/>
        <rFont val="Calibri Light"/>
        <family val="2"/>
      </rPr>
      <t xml:space="preserve">
</t>
    </r>
  </si>
  <si>
    <r>
      <t xml:space="preserve">Dobava, montaža i spajanje nadgradne LED svjetiljke </t>
    </r>
    <r>
      <rPr>
        <b/>
        <sz val="10"/>
        <color theme="1"/>
        <rFont val="Calibri Light"/>
        <family val="2"/>
      </rPr>
      <t>(stubište)</t>
    </r>
    <r>
      <rPr>
        <sz val="10"/>
        <color theme="1"/>
        <rFont val="Calibri Light"/>
        <family val="2"/>
      </rPr>
      <t xml:space="preserve">, čelično kućište, dimenzije 1200x200x68.5mm(±5%), PMMA difuzor, s optikom protiv bliještanja UGR&lt;19, snaga svjetiljke maksimalno 31W, svjetlosni tok svjetiljke minimalno 4000lm, standardna devijacija boje svjetla (SDCM) maksimalno 3, korelirana temperatura nijanse bijelog svjetla 3000K, indeks uzvrata boje minimalno 80, zaštita IP44, IK03, električna klasa I, temperaturno područje rada od -10˚C do +40˚C, svjetiljka treba imati ENEC certifikat i izjavu za potvrđivanje CE znaka, životni vijek minimalno 50.000 sati pri 80% svjetlosnog toka. </t>
    </r>
    <r>
      <rPr>
        <b/>
        <sz val="10"/>
        <color theme="1"/>
        <rFont val="Calibri Light"/>
        <family val="2"/>
      </rPr>
      <t xml:space="preserve">(oznaka C). </t>
    </r>
    <r>
      <rPr>
        <sz val="10"/>
        <color theme="1"/>
        <rFont val="Calibri Light"/>
        <family val="2"/>
        <charset val="238"/>
      </rPr>
      <t>Obračun po komadu.</t>
    </r>
    <r>
      <rPr>
        <sz val="10"/>
        <color theme="1"/>
        <rFont val="Calibri Light"/>
        <family val="2"/>
      </rPr>
      <t xml:space="preserve">
</t>
    </r>
  </si>
  <si>
    <r>
      <t xml:space="preserve">Dobava, montaža i spajanje nadgradne LED svjetiljke </t>
    </r>
    <r>
      <rPr>
        <b/>
        <sz val="10"/>
        <color theme="1"/>
        <rFont val="Calibri Light"/>
        <family val="2"/>
      </rPr>
      <t>(hodnici, sobe, restoran)</t>
    </r>
    <r>
      <rPr>
        <sz val="10"/>
        <color theme="1"/>
        <rFont val="Calibri Light"/>
        <family val="2"/>
      </rPr>
      <t xml:space="preserve">, čelično kućište, dimenzije 597x597x44mm(±5%), PMMA difuzor, s optikom protiv bliještanja UGR&lt;19, snaga svjetiljke maksimalno 45W, svjetlosni tok svjetiljke minimalno 6000lm, standardna devijacija boje svjetla (SDCM) maksimalno 3, korelirana temperatura nijanse bijelog svjetla 4000K, indeks uzvrata boje minimalno 80, zaštita IP44, IK03, električna klasa II, temperaturno područje rada od -10˚C do +40˚C, svjetiljka treba imati ENEC certifikat i izjavu za potvrđivanje CE znaka, životni vijek minimalno 50.000 sati pri 80% svjetlosnog toka. </t>
    </r>
    <r>
      <rPr>
        <b/>
        <sz val="10"/>
        <color theme="1"/>
        <rFont val="Calibri Light"/>
        <family val="2"/>
      </rPr>
      <t xml:space="preserve">(oznaka D).  </t>
    </r>
    <r>
      <rPr>
        <sz val="10"/>
        <color theme="1"/>
        <rFont val="Calibri Light"/>
        <family val="2"/>
        <charset val="238"/>
      </rPr>
      <t>Obračun po komadu.</t>
    </r>
    <r>
      <rPr>
        <sz val="10"/>
        <color theme="1"/>
        <rFont val="Calibri Light"/>
        <family val="2"/>
      </rPr>
      <t xml:space="preserve">
</t>
    </r>
  </si>
  <si>
    <r>
      <t xml:space="preserve">Dobava, montaža i spajanje nadgradne LED svjetiljke </t>
    </r>
    <r>
      <rPr>
        <b/>
        <sz val="10"/>
        <color rgb="FF000000"/>
        <rFont val="Calibri Light"/>
        <family val="2"/>
      </rPr>
      <t>(hodnici u sobama, kupaonice, WC)</t>
    </r>
    <r>
      <rPr>
        <sz val="10"/>
        <color rgb="FF000000"/>
        <rFont val="Calibri Light"/>
        <family val="2"/>
      </rPr>
      <t xml:space="preserve">, aluminijsko kućište, promjera 222mm(±5%), visine 50mm(±5%), difuzor od plastičnog materijala, snaga svjetiljke maksimalno 21W, svjetlosni tok svjetiljke minimalno 2100lm, standardna devijacija boje svjetla (SDCM) maksimalno 3, korelirana temperatura nijanse bijelog svjetla 4000K, indeks uzvrata boje minimalno 80, zaštita IP44, IK02, električna klasa II, svjetiljka treba imati ENEC certifikat i izjavu za potvrđivanje CE znaka, životni vijek minimalno 50.000 sati pri 70% svjetlosnog toka. </t>
    </r>
    <r>
      <rPr>
        <b/>
        <sz val="10"/>
        <color rgb="FF000000"/>
        <rFont val="Calibri Light"/>
        <family val="2"/>
      </rPr>
      <t xml:space="preserve">(oznaka E).  </t>
    </r>
    <r>
      <rPr>
        <sz val="10"/>
        <color rgb="FF000000"/>
        <rFont val="Calibri Light"/>
        <family val="2"/>
        <charset val="238"/>
      </rPr>
      <t>Obračun po komadu.</t>
    </r>
    <r>
      <rPr>
        <sz val="10"/>
        <color rgb="FF000000"/>
        <rFont val="Calibri Light"/>
        <family val="2"/>
      </rPr>
      <t xml:space="preserve">
</t>
    </r>
  </si>
  <si>
    <r>
      <t xml:space="preserve">Dobava, montaža i spajanje nadgradne zidne svjetiljke </t>
    </r>
    <r>
      <rPr>
        <b/>
        <sz val="10"/>
        <color rgb="FF000000"/>
        <rFont val="Calibri Light"/>
        <family val="2"/>
      </rPr>
      <t>(sobna svjetiljka za čitanje)</t>
    </r>
    <r>
      <rPr>
        <sz val="10"/>
        <color rgb="FF000000"/>
        <rFont val="Calibri Light"/>
        <family val="2"/>
      </rPr>
      <t xml:space="preserve"> s aluminijskim kućištem, snaga svjetiljke maksimalno 3.5W, svjetlosni tok svjetiljke minimalno 127lm, standardna devijacija boje svjetla (SDCM) maksimalno 3, širine snopa svjetla 20˚(±2˚), mogućnost usmjeravanja izvora svjetla u svim smjerovima, indeks uzvrata boje minimalno 80, korelirana temperatura nijanse bijelog svjetla 3000K, zaštita IP20, električna klasa </t>
    </r>
    <r>
      <rPr>
        <sz val="10"/>
        <color theme="1"/>
        <rFont val="Calibri Light"/>
        <family val="2"/>
      </rPr>
      <t>II</t>
    </r>
    <r>
      <rPr>
        <sz val="10"/>
        <color rgb="FF000000"/>
        <rFont val="Calibri Light"/>
        <family val="2"/>
      </rPr>
      <t xml:space="preserve">, životni vijek minimalno 50.000 sati pri 80% svjetlosnog toka, boja kućišta prema izboru iz tipske palete proizvođača. </t>
    </r>
    <r>
      <rPr>
        <b/>
        <sz val="10"/>
        <color rgb="FF000000"/>
        <rFont val="Calibri Light"/>
        <family val="2"/>
      </rPr>
      <t xml:space="preserve">(oznaka F). </t>
    </r>
    <r>
      <rPr>
        <sz val="10"/>
        <color rgb="FF000000"/>
        <rFont val="Calibri Light"/>
        <family val="2"/>
        <charset val="238"/>
      </rPr>
      <t>Obračun po komadu.</t>
    </r>
    <r>
      <rPr>
        <sz val="10"/>
        <color rgb="FF000000"/>
        <rFont val="Calibri Light"/>
        <family val="2"/>
      </rPr>
      <t xml:space="preserve">
</t>
    </r>
  </si>
  <si>
    <r>
      <t xml:space="preserve">Dobava, montaža i spajanje nadgradne zidne LED svjetiljke </t>
    </r>
    <r>
      <rPr>
        <b/>
        <sz val="10"/>
        <color rgb="FF000000"/>
        <rFont val="Calibri Light"/>
        <family val="2"/>
      </rPr>
      <t>(pokrovlje uredi i kapelica)</t>
    </r>
    <r>
      <rPr>
        <sz val="10"/>
        <color rgb="FF000000"/>
        <rFont val="Calibri Light"/>
        <family val="2"/>
      </rPr>
      <t xml:space="preserve"> s aluminijskim kućištem i polikarbonatnim difuzorom, dimenzije 845x36x65mm(±5%), snaga svjetiljke maksimalno 41.1W, svjetlosni tok svjetiljke minimalno 4400lm, direktna/indirektna distribucija svjetla, standardna devijacija boje svjetla (SDCM) maksimalno 2, korelirana temperatura nijanse bijelog svjetla 4000K, indeks uzvrata boje minimalno 80, zaštite IP40, svjetiljka treba imati ENEC certifikat i </t>
    </r>
    <r>
      <rPr>
        <sz val="10"/>
        <rFont val="Calibri Light"/>
        <family val="2"/>
      </rPr>
      <t xml:space="preserve">izjavu za potvrđivanje CE znaka, životni vijek minimalno 50.000 sati pri 90% svjetlosnog toka. </t>
    </r>
    <r>
      <rPr>
        <b/>
        <sz val="10"/>
        <rFont val="Calibri Light"/>
        <family val="2"/>
      </rPr>
      <t>(oznaka G)</t>
    </r>
    <r>
      <rPr>
        <sz val="10"/>
        <color rgb="FF000000"/>
        <rFont val="Calibri Light"/>
        <family val="2"/>
      </rPr>
      <t xml:space="preserve">
 Obračun po komadu.</t>
    </r>
  </si>
  <si>
    <r>
      <t xml:space="preserve">Dobava, montaža i spajanje dekorativnog LED stupića </t>
    </r>
    <r>
      <rPr>
        <b/>
        <sz val="10"/>
        <rFont val="Calibri Light"/>
        <family val="2"/>
      </rPr>
      <t>(vtni stupići na prilazu glavnom ulazu)</t>
    </r>
    <r>
      <rPr>
        <sz val="10"/>
        <rFont val="Calibri Light"/>
        <family val="2"/>
      </rPr>
      <t xml:space="preserve">, s aluminijskim kućištem, dimenzija φ170x1000 mm (±5%), snage maksimalno 25W, svjetlosni tok svjetiljke minimalno 2450lm, korelirana temperatura nijanse bijelog svjetla 3000K, indeks uzvrata boje minimalno 80, udio svjetlosnog toka svjetiljke iznad horizontalne ravnine mora biti 0%, standardna devijacija boje svjetla (SDCM) maksimalno 3, zaštite IP66, IK10, električna klasa III, sa ugrađenim niskonaponskim napajanjem u IP67 zaštiti, životni vijek svjetiljke 50.000 sati pri 80% svjetlosnog toka, svjetiljka treba imati  oznaku za potvrđivanje CE znaka, u kompletu s nasadnom pločom i temeljnim vijcima (3 komada) i IP68 konektorima. </t>
    </r>
    <r>
      <rPr>
        <b/>
        <sz val="10"/>
        <rFont val="Calibri Light"/>
        <family val="2"/>
      </rPr>
      <t xml:space="preserve">(oznaka H). </t>
    </r>
    <r>
      <rPr>
        <sz val="10"/>
        <rFont val="Calibri Light"/>
        <family val="2"/>
        <charset val="238"/>
      </rPr>
      <t>Obračun po komadu.</t>
    </r>
    <r>
      <rPr>
        <sz val="10"/>
        <rFont val="Calibri Light"/>
        <family val="2"/>
      </rPr>
      <t xml:space="preserve">
</t>
    </r>
  </si>
  <si>
    <r>
      <t xml:space="preserve">Dobava, montaža i spajanje nadgradne LED svjetiljke </t>
    </r>
    <r>
      <rPr>
        <b/>
        <sz val="10"/>
        <color rgb="FF000000"/>
        <rFont val="Calibri Light"/>
        <family val="2"/>
      </rPr>
      <t>(stropna svjetla na balkonima)</t>
    </r>
    <r>
      <rPr>
        <sz val="10"/>
        <color rgb="FF000000"/>
        <rFont val="Calibri Light"/>
        <family val="2"/>
      </rPr>
      <t xml:space="preserve">, polikarbonatno kućište, polikarbonatni difuzor, promjera 390mm, visine 85mm (±5%), snaga svjetiljke maksimalno 20W, svjetlosni tok svjetiljke minimalno 2100lm, korelirana temperatura nijanse bijelog svjetla 4000K, standardna devijacija boje svjetla (SDCM) maksimalno 3, indeks uzvrata boje minimalno 80, zaštita IP65, IK10, električna klasa II, temperaturno područje rada od -20˚C do +40˚C, svjetiljka treba imati ENEC certifikat i izjavu za potvrđivanje CE znaka, životni vijek minimalno 50.000 sati pri 80% svjetlosnog toka. </t>
    </r>
    <r>
      <rPr>
        <b/>
        <sz val="10"/>
        <color rgb="FF000000"/>
        <rFont val="Calibri Light"/>
        <family val="2"/>
      </rPr>
      <t xml:space="preserve">(oznaka I). </t>
    </r>
    <r>
      <rPr>
        <sz val="10"/>
        <color rgb="FF000000"/>
        <rFont val="Calibri Light"/>
        <family val="2"/>
        <charset val="238"/>
      </rPr>
      <t>Obračun po komadu.</t>
    </r>
    <r>
      <rPr>
        <sz val="10"/>
        <color rgb="FF000000"/>
        <rFont val="Calibri Light"/>
        <family val="2"/>
      </rPr>
      <t xml:space="preserve">
</t>
    </r>
  </si>
  <si>
    <t>Demontaža postojeće rasvjete na objektu. U cijenu stavke uključiti odspajanje, demontažu I zbrinjavanje demontirane opreme. Obračun po komadu.</t>
  </si>
  <si>
    <t>Ispitivanje  I kontrala električne instalacije obzirom na ipitivanje otpora uzemljenja, ispitivanje zaštite od indirektnog napona dodira, ispitivanje izjednačenja potencijala, ispitivanje protupanične rasvjete, ispitivanje osvjetljenosti I zaključak o ispravnosti I funkcionalnosti električne instalacije. Obračun komplet.</t>
  </si>
  <si>
    <r>
      <t>Dobava I ugradnja novih vodova NYY 5x6 mm2 u negorivoj cijevi fi 32 mm za napajanje dviju vanjskih klimatizacijskih jedinica i grijača za pripremu PTV. U cijenu stavke predviditi vodove, cijevi, proboje I ostale radove do pune funkcionalnosti instalacije. Obračun po m</t>
    </r>
    <r>
      <rPr>
        <vertAlign val="superscript"/>
        <sz val="10"/>
        <color rgb="FF000000"/>
        <rFont val="Calibri Light"/>
        <family val="2"/>
        <charset val="238"/>
      </rPr>
      <t>1</t>
    </r>
    <r>
      <rPr>
        <sz val="10"/>
        <color rgb="FF000000"/>
        <rFont val="Calibri Light"/>
        <family val="2"/>
        <charset val="238"/>
      </rPr>
      <t>.</t>
    </r>
  </si>
  <si>
    <r>
      <t>m</t>
    </r>
    <r>
      <rPr>
        <vertAlign val="superscript"/>
        <sz val="10"/>
        <rFont val="Calibri Light"/>
        <family val="2"/>
        <charset val="238"/>
      </rPr>
      <t>1</t>
    </r>
  </si>
  <si>
    <r>
      <t>Dobava I ugradnja novih vodova NYY 3x2,5 mm2 u negorivoj cijevi fi 20 mm za napajanje unutarnjih klimatizacijskih jedinica i ostalih elemenata u krugu kotlovnice. U cijenu stavke predviditi vodove, cijevi, proboje I ostale radove do pune funkcionalnosti instalacije. Obračun po m</t>
    </r>
    <r>
      <rPr>
        <vertAlign val="superscript"/>
        <sz val="10"/>
        <color rgb="FF000000"/>
        <rFont val="Calibri Light"/>
        <family val="2"/>
        <charset val="238"/>
      </rPr>
      <t>1</t>
    </r>
    <r>
      <rPr>
        <sz val="10"/>
        <color rgb="FF000000"/>
        <rFont val="Calibri Light"/>
        <family val="2"/>
        <charset val="238"/>
      </rPr>
      <t>.</t>
    </r>
  </si>
  <si>
    <r>
      <t>Dobava I ugradnja novih vodova  5x1,5 mm2 u negorivoj cijevi fi 20 mm za komunikaciju unutarnjih i vanjskih klimatizacijskih jedinica, kao i ostalih elemenata u polju upravljanja. U cijenu stavke predviditi vodove, cijevi, proboje I ostale radove do pune funkcionalnosti instalacije. Obračun po m</t>
    </r>
    <r>
      <rPr>
        <vertAlign val="superscript"/>
        <sz val="10"/>
        <color rgb="FF000000"/>
        <rFont val="Calibri Light"/>
        <family val="2"/>
        <charset val="238"/>
      </rPr>
      <t>1</t>
    </r>
    <r>
      <rPr>
        <sz val="10"/>
        <color rgb="FF000000"/>
        <rFont val="Calibri Light"/>
        <family val="2"/>
        <charset val="238"/>
      </rPr>
      <t>.</t>
    </r>
  </si>
  <si>
    <r>
      <t xml:space="preserve">Dobava i postavljanje na zid razvodnog ormara </t>
    </r>
    <r>
      <rPr>
        <b/>
        <sz val="10"/>
        <rFont val="Calibri Light"/>
        <family val="2"/>
      </rPr>
      <t>"RO-STROJARSTVO"</t>
    </r>
    <r>
      <rPr>
        <sz val="10"/>
        <rFont val="Calibri Light"/>
        <family val="2"/>
      </rPr>
      <t>, metalni, n/ž, dimenzija 0,8x0,8x0,2 m (±5%), sa vratima i bravicom, IP54, te slijedećom ugrađenom opremom, a sve prema shemama u grafičkom dijelu:</t>
    </r>
  </si>
  <si>
    <t>Ostali sitni nespecificirani materijal (L, N i PE sabirnice, nosači,kanalice, stopice, vijci i sl. ) dodati paušalno. Cijena komplet izvedenog razdjelnika sa montažom i spajanjem na objektu, te isporukom sheme spajanja stvarno izvedenog stanja</t>
  </si>
  <si>
    <r>
      <t xml:space="preserve">Dobava, montaža i spajanje nadgradne zidne sigurnosne svjetiljke </t>
    </r>
    <r>
      <rPr>
        <b/>
        <sz val="10"/>
        <rFont val="Calibri Light"/>
        <family val="2"/>
      </rPr>
      <t>(protupanik svjetiljke)</t>
    </r>
    <r>
      <rPr>
        <sz val="10"/>
        <rFont val="Calibri Light"/>
        <family val="2"/>
      </rPr>
      <t xml:space="preserve">, kućište napravljeno od bijeloga polikarbonata. Dimenzije 270x119x49mm (±5%). Stupanj zaštite svjetiljke je IP42/IK04 u skladu sa standardom EN 60598 (s primjenjivim dijelovima standarda) ili jednakovrijedno. Svjetiljka namjenjena za radni napon 220/240VAC, 50/60Hz. Svjetiljka primjerena za rad u trajnom i pripravnom spoju. Svjetiljka primjerena za rad na temperaturi okoline od +5°C do +40°C. Izvor svjetlosti je LED traka, efektivnog svjetlosnog toka minimalno 100lm. Autonomija svjetiljke 3h.  U kompletu s setom piktogramskih naljepnica. Vidljivost piktogramske naljepnice svjetiljke minimalno 20m. Svjetiljka treba imati ENEC certifikat i oznaku za potvrđivanje CE znaka. </t>
    </r>
    <r>
      <rPr>
        <b/>
        <sz val="10"/>
        <rFont val="Calibri Light"/>
        <family val="2"/>
      </rPr>
      <t xml:space="preserve">(oznaka J). </t>
    </r>
    <r>
      <rPr>
        <sz val="10"/>
        <rFont val="Calibri Light"/>
        <family val="2"/>
        <charset val="238"/>
      </rPr>
      <t>Obračun po komadu.</t>
    </r>
    <r>
      <rPr>
        <sz val="10"/>
        <rFont val="Calibri Light"/>
        <family val="2"/>
      </rPr>
      <t xml:space="preserve">
</t>
    </r>
  </si>
  <si>
    <r>
      <t xml:space="preserve">Dobava, montaža i spajanje nadgradne zidne LED svjetiljke </t>
    </r>
    <r>
      <rPr>
        <b/>
        <sz val="10"/>
        <color rgb="FF000000"/>
        <rFont val="Calibri Light"/>
        <family val="2"/>
      </rPr>
      <t>(iznad ogledala u kupaonicama)</t>
    </r>
    <r>
      <rPr>
        <sz val="10"/>
        <color rgb="FF000000"/>
        <rFont val="Calibri Light"/>
        <family val="2"/>
      </rPr>
      <t xml:space="preserve"> s aluminijskim kućištem i polikarbonatnim difuzorom, dimenzije 565x36x55mm (±5%), snaga svjetiljke maksimalno 8W, svjetlosni tok svjetiljke minimalno 680lm, direktna distribucija svjetla, standardna devijacija boje svjetla (SDCM) maksimalno 2, korelirana temperatura nijanse bijelog svjetla 4000K, indeks uzvrata boje minimalno 80, zaštite IP44, svjetiljka treba imati ENEC certifikat i </t>
    </r>
    <r>
      <rPr>
        <sz val="10"/>
        <rFont val="Calibri Light"/>
        <family val="2"/>
      </rPr>
      <t xml:space="preserve">izjavu za potvrđivanje CE znaka, životni vijek minimalno 50.000 sati pri 90% svjetlosnog toka. </t>
    </r>
    <r>
      <rPr>
        <b/>
        <sz val="10"/>
        <rFont val="Calibri Light"/>
        <family val="2"/>
      </rPr>
      <t xml:space="preserve">(oznaka A). </t>
    </r>
    <r>
      <rPr>
        <sz val="10"/>
        <color rgb="FF000000"/>
        <rFont val="Calibri Light"/>
        <family val="2"/>
      </rPr>
      <t>Obračun po komadu.</t>
    </r>
  </si>
  <si>
    <t>RAVJETA UKUPNO BEZ PDV-a: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</si>
</sst>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kn&quot;_-;\-* #,##0.00\ &quot;kn&quot;_-;_-* &quot;-&quot;??\ &quot;kn&quot;_-;_-@_-"/>
    <numFmt numFmtId="43" formatCode="_-* #,##0.00_-;\-* #,##0.00_-;_-* &quot;-&quot;??_-;_-@_-"/>
    <numFmt numFmtId="164" formatCode="0\."/>
    <numFmt numFmtId="165" formatCode="#,##0.00\ _k_n"/>
    <numFmt numFmtId="166" formatCode="_-* #,##0.00\ [$kn-41A]_-;\-* #,##0.00\ [$kn-41A]_-;_-* &quot;-&quot;??\ [$kn-41A]_-;_-@_-"/>
    <numFmt numFmtId="167" formatCode="_-* #,##0.00\ [$€-1]_-;\-* #,##0.00\ [$€-1]_-;_-* &quot;-&quot;??\ [$€-1]_-;_-@_-"/>
    <numFmt numFmtId="168" formatCode="0.0"/>
    <numFmt numFmtId="169" formatCode="_-* #,##0.00_K_n_-;\-* #,##0.00_K_n_-;_-* &quot;-&quot;??_K_n_-;_-@_-"/>
    <numFmt numFmtId="170" formatCode="0&quot;.&quot;"/>
    <numFmt numFmtId="171" formatCode="_([$€-2]\ * #,##0.00_);_([$€-2]\ * \(#,##0.00\);_([$€-2]\ * &quot;-&quot;??_);_(@_)"/>
    <numFmt numFmtId="172" formatCode="_-* #,##0.00\ [$€-41A]_-;\-* #,##0.00\ [$€-41A]_-;_-* &quot;-&quot;??\ [$€-41A]_-;_-@_-"/>
  </numFmts>
  <fonts count="105">
    <font>
      <sz val="11"/>
      <color theme="1"/>
      <name val="Calibri"/>
      <family val="2"/>
      <charset val="238"/>
      <scheme val="minor"/>
    </font>
    <font>
      <sz val="11"/>
      <color theme="1"/>
      <name val="Calibri"/>
      <family val="2"/>
      <charset val="238"/>
      <scheme val="minor"/>
    </font>
    <font>
      <sz val="10"/>
      <name val="Calibri Light"/>
      <family val="2"/>
    </font>
    <font>
      <sz val="10"/>
      <color rgb="FF000000"/>
      <name val="Calibri Light"/>
      <family val="2"/>
    </font>
    <font>
      <b/>
      <sz val="10"/>
      <color rgb="FF000000"/>
      <name val="Calibri Light"/>
      <family val="2"/>
    </font>
    <font>
      <b/>
      <sz val="10"/>
      <name val="Calibri Light"/>
      <family val="2"/>
    </font>
    <font>
      <sz val="10"/>
      <color theme="1"/>
      <name val="Calibri Light"/>
      <family val="2"/>
    </font>
    <font>
      <b/>
      <sz val="10"/>
      <color theme="1"/>
      <name val="Calibri Light"/>
      <family val="2"/>
    </font>
    <font>
      <b/>
      <sz val="11"/>
      <color theme="1"/>
      <name val="Calibri"/>
      <family val="2"/>
      <scheme val="minor"/>
    </font>
    <font>
      <sz val="10"/>
      <name val="Arial"/>
      <family val="2"/>
      <charset val="238"/>
    </font>
    <font>
      <sz val="10"/>
      <name val="Calibri Light"/>
      <family val="2"/>
      <charset val="238"/>
    </font>
    <font>
      <b/>
      <sz val="11"/>
      <name val="Calibri Light"/>
      <family val="2"/>
      <charset val="238"/>
    </font>
    <font>
      <b/>
      <sz val="10"/>
      <name val="Calibri Light"/>
      <family val="2"/>
      <charset val="238"/>
    </font>
    <font>
      <sz val="10"/>
      <name val="Times New Roman"/>
      <family val="1"/>
      <charset val="238"/>
    </font>
    <font>
      <sz val="11"/>
      <name val="Times New Roman"/>
      <family val="1"/>
      <charset val="238"/>
    </font>
    <font>
      <sz val="11"/>
      <name val="Calibri Light"/>
      <family val="2"/>
      <charset val="238"/>
    </font>
    <font>
      <b/>
      <u/>
      <sz val="11"/>
      <name val="Calibri Light"/>
      <family val="2"/>
      <charset val="238"/>
    </font>
    <font>
      <sz val="11"/>
      <name val="Arial"/>
      <family val="2"/>
      <charset val="238"/>
    </font>
    <font>
      <b/>
      <sz val="24"/>
      <name val="Calibri Light"/>
      <family val="2"/>
      <charset val="238"/>
    </font>
    <font>
      <sz val="12"/>
      <color indexed="8"/>
      <name val="Arial Narrow"/>
      <family val="2"/>
    </font>
    <font>
      <sz val="10"/>
      <color indexed="8"/>
      <name val="Arial Narrow"/>
      <family val="2"/>
      <charset val="238"/>
    </font>
    <font>
      <sz val="10"/>
      <color indexed="8"/>
      <name val="Arial"/>
      <family val="2"/>
    </font>
    <font>
      <sz val="10"/>
      <name val="Arial Narrow"/>
      <family val="2"/>
      <charset val="238"/>
    </font>
    <font>
      <sz val="12"/>
      <color indexed="8"/>
      <name val="Calibri"/>
      <family val="2"/>
      <charset val="238"/>
      <scheme val="minor"/>
    </font>
    <font>
      <b/>
      <sz val="10"/>
      <name val="Arial"/>
      <family val="2"/>
    </font>
    <font>
      <b/>
      <sz val="10"/>
      <color indexed="8"/>
      <name val="Arial"/>
      <family val="2"/>
    </font>
    <font>
      <sz val="9"/>
      <name val="Arial Narrow"/>
      <family val="2"/>
      <charset val="238"/>
    </font>
    <font>
      <sz val="12"/>
      <color theme="1"/>
      <name val="Arial Narrow"/>
      <family val="2"/>
      <charset val="238"/>
    </font>
    <font>
      <sz val="10"/>
      <name val="Arial"/>
      <family val="2"/>
    </font>
    <font>
      <b/>
      <sz val="9"/>
      <name val="Arial Narrow"/>
      <family val="2"/>
      <charset val="238"/>
    </font>
    <font>
      <sz val="10"/>
      <color indexed="8"/>
      <name val="Calibri"/>
      <family val="2"/>
      <charset val="238"/>
      <scheme val="minor"/>
    </font>
    <font>
      <vertAlign val="superscript"/>
      <sz val="10"/>
      <name val="Arial"/>
      <family val="2"/>
      <charset val="238"/>
    </font>
    <font>
      <b/>
      <sz val="10"/>
      <name val="Arial Narrow"/>
      <family val="2"/>
      <charset val="238"/>
    </font>
    <font>
      <sz val="12"/>
      <color indexed="56"/>
      <name val="Calibri"/>
      <family val="2"/>
      <charset val="238"/>
      <scheme val="minor"/>
    </font>
    <font>
      <u/>
      <sz val="10"/>
      <name val="Arial Narrow"/>
      <family val="2"/>
      <charset val="238"/>
    </font>
    <font>
      <sz val="12"/>
      <name val="Calibri"/>
      <family val="2"/>
      <charset val="238"/>
      <scheme val="minor"/>
    </font>
    <font>
      <vertAlign val="superscript"/>
      <sz val="10"/>
      <name val="Arial Narrow"/>
      <family val="2"/>
      <charset val="238"/>
    </font>
    <font>
      <sz val="11.5"/>
      <name val="Arial Narrow"/>
      <family val="2"/>
      <charset val="238"/>
    </font>
    <font>
      <sz val="10"/>
      <color theme="1"/>
      <name val="Arial Narrow"/>
      <family val="2"/>
      <charset val="238"/>
    </font>
    <font>
      <vertAlign val="superscript"/>
      <sz val="10"/>
      <color theme="1"/>
      <name val="Arial Narrow"/>
      <family val="2"/>
      <charset val="238"/>
    </font>
    <font>
      <sz val="10"/>
      <color theme="1"/>
      <name val="Calibri Light"/>
      <family val="2"/>
      <charset val="238"/>
    </font>
    <font>
      <sz val="12"/>
      <color indexed="8"/>
      <name val="Arial Narrow"/>
      <family val="2"/>
      <charset val="238"/>
    </font>
    <font>
      <sz val="12"/>
      <color rgb="FFFF0000"/>
      <name val="Calibri"/>
      <family val="2"/>
      <charset val="238"/>
      <scheme val="minor"/>
    </font>
    <font>
      <sz val="12"/>
      <color theme="1"/>
      <name val="Arial Narrow"/>
      <family val="2"/>
    </font>
    <font>
      <b/>
      <i/>
      <sz val="8"/>
      <name val="Arial"/>
      <family val="2"/>
      <charset val="238"/>
    </font>
    <font>
      <i/>
      <sz val="10"/>
      <color theme="1"/>
      <name val="Arial Narrow"/>
      <family val="2"/>
      <charset val="238"/>
    </font>
    <font>
      <sz val="12"/>
      <color theme="1"/>
      <name val="Calibri"/>
      <family val="2"/>
      <charset val="238"/>
      <scheme val="minor"/>
    </font>
    <font>
      <b/>
      <sz val="9"/>
      <color theme="1"/>
      <name val="Arial Narrow"/>
      <family val="2"/>
      <charset val="238"/>
    </font>
    <font>
      <sz val="9"/>
      <color theme="1"/>
      <name val="Calibri Light"/>
      <family val="2"/>
      <charset val="238"/>
    </font>
    <font>
      <sz val="10.35"/>
      <color theme="1"/>
      <name val="Arial Narrow"/>
      <family val="2"/>
      <charset val="238"/>
    </font>
    <font>
      <b/>
      <sz val="10.35"/>
      <color theme="1"/>
      <name val="Arial Narrow"/>
      <family val="2"/>
      <charset val="238"/>
    </font>
    <font>
      <u/>
      <sz val="10"/>
      <color theme="1"/>
      <name val="Arial Narrow"/>
      <family val="2"/>
      <charset val="238"/>
    </font>
    <font>
      <sz val="10"/>
      <color theme="1"/>
      <name val="Arial"/>
      <family val="2"/>
      <charset val="238"/>
    </font>
    <font>
      <i/>
      <sz val="9"/>
      <color theme="1"/>
      <name val="Arial Narrow"/>
      <family val="2"/>
      <charset val="238"/>
    </font>
    <font>
      <sz val="9"/>
      <color theme="1"/>
      <name val="Arial Narrow"/>
      <family val="2"/>
      <charset val="238"/>
    </font>
    <font>
      <sz val="10"/>
      <name val="Rockwell"/>
      <family val="1"/>
      <charset val="1"/>
    </font>
    <font>
      <sz val="11.5"/>
      <color theme="1"/>
      <name val="Arial Narrow"/>
      <family val="2"/>
      <charset val="238"/>
    </font>
    <font>
      <sz val="10"/>
      <color theme="1"/>
      <name val="Arial"/>
      <family val="2"/>
    </font>
    <font>
      <b/>
      <sz val="10"/>
      <color theme="1"/>
      <name val="Arial Narrow"/>
      <family val="2"/>
      <charset val="238"/>
    </font>
    <font>
      <sz val="11"/>
      <color indexed="8"/>
      <name val="Arial1"/>
      <charset val="1"/>
    </font>
    <font>
      <sz val="11"/>
      <color indexed="8"/>
      <name val="Arial"/>
      <family val="2"/>
    </font>
    <font>
      <b/>
      <sz val="14"/>
      <name val="Calibri"/>
      <family val="2"/>
    </font>
    <font>
      <b/>
      <sz val="16"/>
      <name val="Calibri"/>
      <family val="2"/>
    </font>
    <font>
      <b/>
      <sz val="14"/>
      <name val="Calibri"/>
      <family val="2"/>
      <scheme val="minor"/>
    </font>
    <font>
      <sz val="11"/>
      <color indexed="8"/>
      <name val="Calibri"/>
      <family val="2"/>
      <scheme val="minor"/>
    </font>
    <font>
      <sz val="10"/>
      <name val="Calibri"/>
      <family val="2"/>
      <scheme val="minor"/>
    </font>
    <font>
      <b/>
      <sz val="11"/>
      <name val="Calibri"/>
      <family val="2"/>
      <scheme val="minor"/>
    </font>
    <font>
      <sz val="11"/>
      <name val="Calibri"/>
      <family val="2"/>
      <scheme val="minor"/>
    </font>
    <font>
      <sz val="9"/>
      <name val="Calibri"/>
      <family val="2"/>
      <scheme val="minor"/>
    </font>
    <font>
      <u/>
      <sz val="9"/>
      <name val="Calibri"/>
      <family val="2"/>
      <scheme val="minor"/>
    </font>
    <font>
      <b/>
      <sz val="9"/>
      <name val="Calibri"/>
      <family val="2"/>
      <scheme val="minor"/>
    </font>
    <font>
      <sz val="10"/>
      <color rgb="FFFF0000"/>
      <name val="Calibri"/>
      <family val="2"/>
      <scheme val="minor"/>
    </font>
    <font>
      <b/>
      <sz val="10"/>
      <name val="Calibri"/>
      <family val="2"/>
      <scheme val="minor"/>
    </font>
    <font>
      <b/>
      <sz val="10"/>
      <color rgb="FFFF0000"/>
      <name val="Calibri"/>
      <family val="2"/>
      <scheme val="minor"/>
    </font>
    <font>
      <b/>
      <sz val="10"/>
      <name val="Calibri"/>
      <family val="2"/>
      <charset val="238"/>
      <scheme val="minor"/>
    </font>
    <font>
      <b/>
      <sz val="11"/>
      <name val="Calibri"/>
      <family val="2"/>
      <charset val="238"/>
      <scheme val="minor"/>
    </font>
    <font>
      <sz val="11"/>
      <color rgb="FFFF0000"/>
      <name val="Calibri"/>
      <family val="2"/>
      <scheme val="minor"/>
    </font>
    <font>
      <sz val="10"/>
      <color theme="1"/>
      <name val="Calibri"/>
      <family val="2"/>
      <scheme val="minor"/>
    </font>
    <font>
      <vertAlign val="subscript"/>
      <sz val="10"/>
      <name val="Calibri"/>
      <family val="2"/>
    </font>
    <font>
      <sz val="10"/>
      <name val="Calibri"/>
      <family val="2"/>
    </font>
    <font>
      <sz val="11"/>
      <color theme="1"/>
      <name val="Calibri"/>
      <family val="2"/>
      <scheme val="minor"/>
    </font>
    <font>
      <vertAlign val="superscript"/>
      <sz val="10"/>
      <name val="Calibri"/>
      <family val="2"/>
    </font>
    <font>
      <b/>
      <i/>
      <sz val="10"/>
      <name val="Calibri"/>
      <family val="2"/>
    </font>
    <font>
      <sz val="10"/>
      <color rgb="FF000000"/>
      <name val="Calibri"/>
      <family val="2"/>
      <scheme val="minor"/>
    </font>
    <font>
      <b/>
      <sz val="10"/>
      <name val="Calibri"/>
      <family val="2"/>
    </font>
    <font>
      <b/>
      <i/>
      <sz val="10"/>
      <color theme="1"/>
      <name val="Calibri"/>
      <family val="2"/>
      <scheme val="minor"/>
    </font>
    <font>
      <sz val="11"/>
      <color indexed="8"/>
      <name val="Calibri"/>
      <family val="2"/>
      <charset val="238"/>
    </font>
    <font>
      <sz val="10"/>
      <color indexed="8"/>
      <name val="Calibri"/>
      <family val="2"/>
      <scheme val="minor"/>
    </font>
    <font>
      <i/>
      <sz val="10"/>
      <name val="Calibri"/>
      <family val="2"/>
      <scheme val="minor"/>
    </font>
    <font>
      <b/>
      <sz val="10"/>
      <color theme="1"/>
      <name val="Calibri"/>
      <family val="2"/>
      <charset val="238"/>
      <scheme val="minor"/>
    </font>
    <font>
      <b/>
      <sz val="10"/>
      <name val="Arial"/>
      <family val="2"/>
      <charset val="238"/>
    </font>
    <font>
      <sz val="10"/>
      <color rgb="FFFF0000"/>
      <name val="Arial"/>
      <family val="2"/>
    </font>
    <font>
      <sz val="10"/>
      <name val="Helv"/>
    </font>
    <font>
      <sz val="10"/>
      <color rgb="FFFF0000"/>
      <name val="Arial"/>
      <family val="2"/>
      <charset val="238"/>
    </font>
    <font>
      <b/>
      <i/>
      <sz val="10"/>
      <name val="Calibri"/>
      <family val="2"/>
      <scheme val="minor"/>
    </font>
    <font>
      <i/>
      <sz val="10"/>
      <color theme="1"/>
      <name val="Calibri"/>
      <family val="2"/>
      <scheme val="minor"/>
    </font>
    <font>
      <b/>
      <sz val="10"/>
      <color theme="1"/>
      <name val="Calibri"/>
      <family val="2"/>
      <scheme val="minor"/>
    </font>
    <font>
      <b/>
      <u/>
      <sz val="10"/>
      <name val="Calibri"/>
      <family val="2"/>
      <scheme val="minor"/>
    </font>
    <font>
      <i/>
      <sz val="9"/>
      <color theme="1"/>
      <name val="Calibri"/>
      <family val="2"/>
      <scheme val="minor"/>
    </font>
    <font>
      <b/>
      <sz val="18"/>
      <color theme="1"/>
      <name val="Calibri"/>
      <family val="2"/>
      <charset val="238"/>
      <scheme val="minor"/>
    </font>
    <font>
      <sz val="11"/>
      <color theme="1"/>
      <name val="Calibri"/>
      <family val="2"/>
      <charset val="238"/>
    </font>
    <font>
      <sz val="12"/>
      <name val="Calibri Light"/>
      <family val="2"/>
      <charset val="238"/>
    </font>
    <font>
      <sz val="10"/>
      <color rgb="FF000000"/>
      <name val="Calibri Light"/>
      <family val="2"/>
      <charset val="238"/>
    </font>
    <font>
      <vertAlign val="superscript"/>
      <sz val="10"/>
      <color rgb="FF000000"/>
      <name val="Calibri Light"/>
      <family val="2"/>
      <charset val="238"/>
    </font>
    <font>
      <vertAlign val="superscript"/>
      <sz val="10"/>
      <name val="Calibri Light"/>
      <family val="2"/>
      <charset val="238"/>
    </font>
  </fonts>
  <fills count="5">
    <fill>
      <patternFill patternType="none"/>
    </fill>
    <fill>
      <patternFill patternType="gray125"/>
    </fill>
    <fill>
      <patternFill patternType="solid">
        <fgColor theme="3" tint="0.59999389629810485"/>
        <bgColor indexed="64"/>
      </patternFill>
    </fill>
    <fill>
      <patternFill patternType="solid">
        <fgColor theme="0" tint="-4.9989318521683403E-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diagonal/>
    </border>
    <border>
      <left/>
      <right/>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double">
        <color indexed="64"/>
      </bottom>
      <diagonal/>
    </border>
    <border>
      <left/>
      <right/>
      <top style="double">
        <color indexed="64"/>
      </top>
      <bottom/>
      <diagonal/>
    </border>
  </borders>
  <cellStyleXfs count="21">
    <xf numFmtId="0" fontId="0" fillId="0" borderId="0"/>
    <xf numFmtId="0" fontId="1" fillId="0" borderId="0"/>
    <xf numFmtId="0" fontId="1" fillId="0" borderId="0"/>
    <xf numFmtId="0" fontId="1" fillId="0" borderId="0"/>
    <xf numFmtId="0" fontId="9" fillId="0" borderId="0"/>
    <xf numFmtId="0" fontId="19" fillId="0" borderId="0"/>
    <xf numFmtId="43" fontId="19" fillId="0" borderId="0" applyFont="0" applyFill="0" applyBorder="0" applyAlignment="0" applyProtection="0"/>
    <xf numFmtId="0" fontId="43" fillId="0" borderId="0"/>
    <xf numFmtId="0" fontId="9" fillId="0" borderId="0" applyProtection="0">
      <alignment wrapText="1"/>
    </xf>
    <xf numFmtId="0" fontId="59" fillId="0" borderId="0"/>
    <xf numFmtId="0" fontId="9" fillId="0" borderId="0"/>
    <xf numFmtId="169" fontId="9" fillId="0" borderId="0" applyFont="0" applyFill="0" applyBorder="0" applyAlignment="0" applyProtection="0"/>
    <xf numFmtId="0" fontId="1" fillId="0" borderId="0"/>
    <xf numFmtId="0" fontId="80" fillId="0" borderId="0"/>
    <xf numFmtId="0" fontId="86" fillId="0" borderId="0"/>
    <xf numFmtId="0" fontId="9" fillId="0" borderId="0"/>
    <xf numFmtId="0" fontId="92" fillId="0" borderId="0"/>
    <xf numFmtId="0" fontId="9" fillId="0" borderId="0"/>
    <xf numFmtId="0" fontId="9" fillId="0" borderId="0"/>
    <xf numFmtId="0" fontId="9" fillId="0" borderId="0"/>
    <xf numFmtId="0" fontId="1" fillId="0" borderId="0"/>
  </cellStyleXfs>
  <cellXfs count="653">
    <xf numFmtId="0" fontId="0" fillId="0" borderId="0" xfId="0"/>
    <xf numFmtId="0" fontId="2" fillId="0" borderId="0" xfId="0" applyFont="1" applyAlignment="1">
      <alignment horizontal="center" vertical="center"/>
    </xf>
    <xf numFmtId="0" fontId="3" fillId="0" borderId="0" xfId="1" applyFont="1" applyAlignment="1">
      <alignment horizontal="left" vertical="top" wrapText="1"/>
    </xf>
    <xf numFmtId="0" fontId="6" fillId="0" borderId="0" xfId="2" applyFont="1" applyAlignment="1">
      <alignment horizontal="justify" vertical="top" wrapText="1"/>
    </xf>
    <xf numFmtId="0" fontId="2" fillId="0" borderId="0" xfId="3" quotePrefix="1" applyFont="1" applyAlignment="1">
      <alignment horizontal="justify" vertical="top" wrapText="1"/>
    </xf>
    <xf numFmtId="0" fontId="3" fillId="0" borderId="0" xfId="0" applyFont="1" applyAlignment="1">
      <alignment horizontal="left" vertical="top" wrapText="1"/>
    </xf>
    <xf numFmtId="0" fontId="6" fillId="0" borderId="0" xfId="0" applyFont="1"/>
    <xf numFmtId="0" fontId="2" fillId="0" borderId="0" xfId="0" applyFont="1" applyAlignment="1">
      <alignment horizontal="left" vertical="top" wrapText="1"/>
    </xf>
    <xf numFmtId="0" fontId="2" fillId="0" borderId="0" xfId="0" applyFont="1" applyAlignment="1">
      <alignment horizontal="center"/>
    </xf>
    <xf numFmtId="0" fontId="5" fillId="0" borderId="0" xfId="0" applyFont="1" applyAlignment="1">
      <alignment horizontal="center"/>
    </xf>
    <xf numFmtId="0" fontId="2" fillId="0" borderId="2" xfId="0" applyFont="1" applyBorder="1" applyAlignment="1">
      <alignment horizontal="left" vertical="top" wrapText="1"/>
    </xf>
    <xf numFmtId="0" fontId="2" fillId="0" borderId="2" xfId="0" applyFont="1" applyBorder="1" applyAlignment="1">
      <alignment horizontal="center"/>
    </xf>
    <xf numFmtId="0" fontId="10" fillId="0" borderId="0" xfId="4" applyFont="1"/>
    <xf numFmtId="49" fontId="11" fillId="0" borderId="0" xfId="0" applyNumberFormat="1" applyFont="1"/>
    <xf numFmtId="49" fontId="10" fillId="0" borderId="0" xfId="0" applyNumberFormat="1" applyFont="1"/>
    <xf numFmtId="0" fontId="10" fillId="0" borderId="0" xfId="0" applyFont="1"/>
    <xf numFmtId="0" fontId="10" fillId="0" borderId="0" xfId="0" applyFont="1" applyAlignment="1">
      <alignment horizontal="center"/>
    </xf>
    <xf numFmtId="0" fontId="10" fillId="0" borderId="3" xfId="4" applyFont="1" applyBorder="1"/>
    <xf numFmtId="0" fontId="10" fillId="0" borderId="3" xfId="0" applyFont="1" applyBorder="1" applyAlignment="1">
      <alignment horizontal="center"/>
    </xf>
    <xf numFmtId="4" fontId="10" fillId="0" borderId="3" xfId="0" applyNumberFormat="1" applyFont="1" applyBorder="1" applyAlignment="1">
      <alignment horizontal="right" wrapText="1"/>
    </xf>
    <xf numFmtId="0" fontId="10" fillId="0" borderId="3" xfId="0" applyFont="1" applyBorder="1"/>
    <xf numFmtId="49" fontId="12" fillId="0" borderId="0" xfId="0" applyNumberFormat="1" applyFont="1"/>
    <xf numFmtId="49" fontId="12" fillId="0" borderId="0" xfId="0" applyNumberFormat="1" applyFont="1" applyAlignment="1">
      <alignment horizontal="right" vertical="top"/>
    </xf>
    <xf numFmtId="0" fontId="12" fillId="0" borderId="0" xfId="0" applyFont="1" applyAlignment="1">
      <alignment vertical="top"/>
    </xf>
    <xf numFmtId="0" fontId="12" fillId="0" borderId="0" xfId="0" applyFont="1" applyAlignment="1">
      <alignment horizontal="center"/>
    </xf>
    <xf numFmtId="4" fontId="12" fillId="0" borderId="0" xfId="0" applyNumberFormat="1" applyFont="1" applyAlignment="1">
      <alignment horizontal="right" wrapText="1"/>
    </xf>
    <xf numFmtId="0" fontId="12" fillId="0" borderId="0" xfId="0" applyFont="1"/>
    <xf numFmtId="0" fontId="13" fillId="0" borderId="0" xfId="0" applyFont="1"/>
    <xf numFmtId="49" fontId="12" fillId="0" borderId="0" xfId="0" applyNumberFormat="1" applyFont="1" applyAlignment="1">
      <alignment horizontal="right"/>
    </xf>
    <xf numFmtId="0" fontId="12" fillId="0" borderId="0" xfId="0" applyFont="1" applyAlignment="1">
      <alignment horizontal="right"/>
    </xf>
    <xf numFmtId="49" fontId="13" fillId="0" borderId="0" xfId="0" applyNumberFormat="1" applyFont="1"/>
    <xf numFmtId="0" fontId="11" fillId="0" borderId="0" xfId="0" applyFont="1" applyAlignment="1">
      <alignment vertical="top"/>
    </xf>
    <xf numFmtId="49" fontId="11" fillId="0" borderId="0" xfId="0" applyNumberFormat="1" applyFont="1" applyAlignment="1">
      <alignment horizontal="right"/>
    </xf>
    <xf numFmtId="4" fontId="11" fillId="0" borderId="0" xfId="0" applyNumberFormat="1" applyFont="1" applyAlignment="1">
      <alignment horizontal="right" wrapText="1"/>
    </xf>
    <xf numFmtId="0" fontId="11" fillId="0" borderId="0" xfId="0" applyFont="1" applyAlignment="1">
      <alignment horizontal="center"/>
    </xf>
    <xf numFmtId="0" fontId="11" fillId="0" borderId="0" xfId="0" applyFont="1" applyAlignment="1">
      <alignment horizontal="right"/>
    </xf>
    <xf numFmtId="0" fontId="11" fillId="0" borderId="0" xfId="0" applyFont="1"/>
    <xf numFmtId="49" fontId="14" fillId="0" borderId="0" xfId="0" applyNumberFormat="1" applyFont="1"/>
    <xf numFmtId="0" fontId="14" fillId="0" borderId="0" xfId="0" applyFont="1"/>
    <xf numFmtId="49" fontId="11" fillId="0" borderId="0" xfId="0" applyNumberFormat="1" applyFont="1" applyAlignment="1">
      <alignment vertical="top"/>
    </xf>
    <xf numFmtId="49" fontId="15" fillId="0" borderId="0" xfId="0" applyNumberFormat="1" applyFont="1" applyAlignment="1">
      <alignment horizontal="left" vertical="top" wrapText="1"/>
    </xf>
    <xf numFmtId="49" fontId="11" fillId="0" borderId="0" xfId="0" applyNumberFormat="1" applyFont="1" applyAlignment="1">
      <alignment vertical="top" wrapText="1"/>
    </xf>
    <xf numFmtId="49" fontId="11" fillId="0" borderId="0" xfId="0" applyNumberFormat="1" applyFont="1" applyAlignment="1">
      <alignment wrapText="1"/>
    </xf>
    <xf numFmtId="49" fontId="11" fillId="0" borderId="0" xfId="0" applyNumberFormat="1" applyFont="1" applyAlignment="1">
      <alignment horizontal="left"/>
    </xf>
    <xf numFmtId="0" fontId="11" fillId="0" borderId="0" xfId="0" applyFont="1" applyAlignment="1">
      <alignment horizontal="left"/>
    </xf>
    <xf numFmtId="49" fontId="12" fillId="0" borderId="0" xfId="0" applyNumberFormat="1" applyFont="1" applyAlignment="1">
      <alignment horizontal="left"/>
    </xf>
    <xf numFmtId="0" fontId="13" fillId="0" borderId="0" xfId="0" applyFont="1" applyAlignment="1">
      <alignment horizontal="center"/>
    </xf>
    <xf numFmtId="0" fontId="16" fillId="0" borderId="0" xfId="0" applyFont="1"/>
    <xf numFmtId="0" fontId="11" fillId="0" borderId="0" xfId="4" applyFont="1" applyAlignment="1">
      <alignment vertical="top" readingOrder="1"/>
    </xf>
    <xf numFmtId="0" fontId="15" fillId="0" borderId="0" xfId="4" applyFont="1" applyAlignment="1">
      <alignment horizontal="left" readingOrder="1"/>
    </xf>
    <xf numFmtId="2" fontId="15" fillId="0" borderId="0" xfId="4" applyNumberFormat="1" applyFont="1" applyAlignment="1">
      <alignment horizontal="left" readingOrder="1"/>
    </xf>
    <xf numFmtId="0" fontId="15" fillId="0" borderId="0" xfId="0" applyFont="1" applyAlignment="1">
      <alignment readingOrder="1"/>
    </xf>
    <xf numFmtId="44" fontId="15" fillId="0" borderId="0" xfId="4" applyNumberFormat="1" applyFont="1" applyAlignment="1">
      <alignment horizontal="left" readingOrder="1"/>
    </xf>
    <xf numFmtId="0" fontId="17" fillId="0" borderId="0" xfId="0" applyFont="1" applyAlignment="1">
      <alignment readingOrder="1"/>
    </xf>
    <xf numFmtId="0" fontId="11" fillId="0" borderId="0" xfId="4" applyFont="1" applyAlignment="1">
      <alignment horizontal="left" vertical="top" wrapText="1" readingOrder="1"/>
    </xf>
    <xf numFmtId="0" fontId="11" fillId="0" borderId="0" xfId="4" applyFont="1" applyAlignment="1">
      <alignment vertical="top" wrapText="1" readingOrder="1"/>
    </xf>
    <xf numFmtId="0" fontId="15" fillId="0" borderId="0" xfId="4" applyFont="1" applyAlignment="1">
      <alignment vertical="top"/>
    </xf>
    <xf numFmtId="0" fontId="11" fillId="0" borderId="0" xfId="4" applyFont="1" applyAlignment="1">
      <alignment horizontal="left" readingOrder="1"/>
    </xf>
    <xf numFmtId="2" fontId="15" fillId="0" borderId="0" xfId="4" applyNumberFormat="1" applyFont="1" applyAlignment="1">
      <alignment horizontal="left"/>
    </xf>
    <xf numFmtId="0" fontId="15" fillId="0" borderId="0" xfId="4" applyFont="1" applyAlignment="1">
      <alignment horizontal="left" vertical="top" readingOrder="1"/>
    </xf>
    <xf numFmtId="0" fontId="9" fillId="0" borderId="0" xfId="0" applyFont="1"/>
    <xf numFmtId="49" fontId="10" fillId="0" borderId="0" xfId="0" applyNumberFormat="1" applyFont="1" applyAlignment="1">
      <alignment horizontal="right" vertical="top"/>
    </xf>
    <xf numFmtId="0" fontId="10" fillId="0" borderId="0" xfId="0" applyFont="1" applyAlignment="1">
      <alignment vertical="top"/>
    </xf>
    <xf numFmtId="4" fontId="10" fillId="0" borderId="0" xfId="0" applyNumberFormat="1" applyFont="1" applyAlignment="1">
      <alignment horizontal="right" wrapText="1"/>
    </xf>
    <xf numFmtId="0" fontId="20" fillId="0" borderId="0" xfId="5" applyFont="1" applyAlignment="1">
      <alignment horizontal="center" vertical="top"/>
    </xf>
    <xf numFmtId="0" fontId="21" fillId="0" borderId="0" xfId="5" applyFont="1"/>
    <xf numFmtId="0" fontId="20" fillId="0" borderId="0" xfId="5" applyFont="1" applyAlignment="1">
      <alignment horizontal="center" vertical="center"/>
    </xf>
    <xf numFmtId="4" fontId="22" fillId="0" borderId="0" xfId="5" applyNumberFormat="1" applyFont="1" applyAlignment="1">
      <alignment horizontal="center" vertical="center"/>
    </xf>
    <xf numFmtId="4" fontId="22" fillId="0" borderId="0" xfId="5" applyNumberFormat="1" applyFont="1" applyAlignment="1">
      <alignment vertical="center"/>
    </xf>
    <xf numFmtId="0" fontId="20" fillId="0" borderId="0" xfId="5" applyFont="1" applyAlignment="1">
      <alignment vertical="center"/>
    </xf>
    <xf numFmtId="0" fontId="23" fillId="0" borderId="0" xfId="5" applyFont="1"/>
    <xf numFmtId="0" fontId="22" fillId="0" borderId="0" xfId="5" applyFont="1" applyAlignment="1">
      <alignment horizontal="center" vertical="top"/>
    </xf>
    <xf numFmtId="0" fontId="24" fillId="0" borderId="0" xfId="5" applyFont="1"/>
    <xf numFmtId="0" fontId="22" fillId="0" borderId="0" xfId="5" applyFont="1" applyAlignment="1">
      <alignment horizontal="center"/>
    </xf>
    <xf numFmtId="4" fontId="22" fillId="0" borderId="0" xfId="5" applyNumberFormat="1" applyFont="1" applyAlignment="1">
      <alignment horizontal="center"/>
    </xf>
    <xf numFmtId="4" fontId="22" fillId="0" borderId="0" xfId="5" applyNumberFormat="1" applyFont="1"/>
    <xf numFmtId="0" fontId="22" fillId="0" borderId="0" xfId="5" applyFont="1"/>
    <xf numFmtId="0" fontId="26" fillId="0" borderId="0" xfId="5" applyFont="1" applyAlignment="1">
      <alignment horizontal="left" vertical="top" wrapText="1"/>
    </xf>
    <xf numFmtId="0" fontId="26" fillId="0" borderId="0" xfId="5" applyFont="1" applyAlignment="1">
      <alignment horizontal="justify" vertical="top" wrapText="1"/>
    </xf>
    <xf numFmtId="0" fontId="22" fillId="0" borderId="0" xfId="5" applyFont="1" applyAlignment="1">
      <alignment horizontal="left" vertical="top" wrapText="1"/>
    </xf>
    <xf numFmtId="0" fontId="27" fillId="0" borderId="0" xfId="5" applyFont="1" applyAlignment="1">
      <alignment horizontal="justify" vertical="center"/>
    </xf>
    <xf numFmtId="0" fontId="22" fillId="0" borderId="0" xfId="5" applyFont="1" applyAlignment="1">
      <alignment horizontal="justify" vertical="top" wrapText="1"/>
    </xf>
    <xf numFmtId="4" fontId="22" fillId="0" borderId="0" xfId="5" applyNumberFormat="1" applyFont="1" applyAlignment="1">
      <alignment horizontal="center" vertical="top" wrapText="1"/>
    </xf>
    <xf numFmtId="4" fontId="22" fillId="0" borderId="0" xfId="5" applyNumberFormat="1" applyFont="1" applyAlignment="1">
      <alignment horizontal="justify" vertical="top" wrapText="1"/>
    </xf>
    <xf numFmtId="4" fontId="22" fillId="0" borderId="0" xfId="5" applyNumberFormat="1" applyFont="1" applyAlignment="1">
      <alignment horizontal="left" vertical="top" wrapText="1"/>
    </xf>
    <xf numFmtId="0" fontId="24" fillId="3" borderId="4" xfId="5" applyFont="1" applyFill="1" applyBorder="1"/>
    <xf numFmtId="0" fontId="22" fillId="3" borderId="5" xfId="5" applyFont="1" applyFill="1" applyBorder="1" applyAlignment="1">
      <alignment horizontal="center"/>
    </xf>
    <xf numFmtId="4" fontId="22" fillId="3" borderId="5" xfId="5" applyNumberFormat="1" applyFont="1" applyFill="1" applyBorder="1" applyAlignment="1">
      <alignment horizontal="center"/>
    </xf>
    <xf numFmtId="4" fontId="22" fillId="3" borderId="5" xfId="5" applyNumberFormat="1" applyFont="1" applyFill="1" applyBorder="1"/>
    <xf numFmtId="0" fontId="22" fillId="3" borderId="6" xfId="5" applyFont="1" applyFill="1" applyBorder="1"/>
    <xf numFmtId="0" fontId="28" fillId="0" borderId="0" xfId="5" applyFont="1"/>
    <xf numFmtId="0" fontId="26" fillId="0" borderId="8" xfId="5" applyFont="1" applyBorder="1" applyAlignment="1">
      <alignment horizontal="center" vertical="center"/>
    </xf>
    <xf numFmtId="4" fontId="26" fillId="0" borderId="4" xfId="5" applyNumberFormat="1" applyFont="1" applyBorder="1" applyAlignment="1">
      <alignment horizontal="center" vertical="center"/>
    </xf>
    <xf numFmtId="4" fontId="26" fillId="0" borderId="8" xfId="5" applyNumberFormat="1" applyFont="1" applyBorder="1" applyAlignment="1">
      <alignment horizontal="center" vertical="center" wrapText="1"/>
    </xf>
    <xf numFmtId="0" fontId="29" fillId="0" borderId="6" xfId="5" applyFont="1" applyBorder="1" applyAlignment="1">
      <alignment horizontal="center" vertical="center"/>
    </xf>
    <xf numFmtId="0" fontId="29" fillId="0" borderId="0" xfId="5" applyFont="1" applyAlignment="1">
      <alignment horizontal="left" vertical="top" wrapText="1"/>
    </xf>
    <xf numFmtId="0" fontId="26" fillId="0" borderId="0" xfId="5" applyFont="1" applyAlignment="1">
      <alignment horizontal="center"/>
    </xf>
    <xf numFmtId="4" fontId="26" fillId="0" borderId="0" xfId="6" applyNumberFormat="1" applyFont="1" applyBorder="1" applyAlignment="1">
      <alignment horizontal="center"/>
    </xf>
    <xf numFmtId="4" fontId="26" fillId="0" borderId="0" xfId="5" applyNumberFormat="1" applyFont="1"/>
    <xf numFmtId="0" fontId="29" fillId="0" borderId="0" xfId="5" applyFont="1" applyAlignment="1">
      <alignment horizontal="center" vertical="center"/>
    </xf>
    <xf numFmtId="0" fontId="9" fillId="0" borderId="0" xfId="5" applyFont="1" applyAlignment="1">
      <alignment horizontal="justify" vertical="top" wrapText="1"/>
    </xf>
    <xf numFmtId="4" fontId="9" fillId="0" borderId="0" xfId="5" applyNumberFormat="1" applyFont="1" applyAlignment="1">
      <alignment horizontal="center" vertical="top" wrapText="1"/>
    </xf>
    <xf numFmtId="4" fontId="9" fillId="0" borderId="0" xfId="5" applyNumberFormat="1" applyFont="1" applyAlignment="1">
      <alignment horizontal="justify" vertical="top" wrapText="1"/>
    </xf>
    <xf numFmtId="49" fontId="22" fillId="0" borderId="0" xfId="5" applyNumberFormat="1" applyFont="1" applyAlignment="1">
      <alignment horizontal="center" vertical="top" wrapText="1"/>
    </xf>
    <xf numFmtId="4" fontId="22" fillId="0" borderId="0" xfId="5" applyNumberFormat="1" applyFont="1" applyAlignment="1">
      <alignment horizontal="center" vertical="top"/>
    </xf>
    <xf numFmtId="4" fontId="22" fillId="0" borderId="0" xfId="5" applyNumberFormat="1" applyFont="1" applyAlignment="1">
      <alignment vertical="top"/>
    </xf>
    <xf numFmtId="0" fontId="22" fillId="0" borderId="0" xfId="5" applyFont="1" applyAlignment="1">
      <alignment vertical="top"/>
    </xf>
    <xf numFmtId="0" fontId="30" fillId="0" borderId="0" xfId="5" applyFont="1"/>
    <xf numFmtId="0" fontId="22" fillId="0" borderId="8" xfId="5" applyFont="1" applyBorder="1" applyAlignment="1">
      <alignment horizontal="center"/>
    </xf>
    <xf numFmtId="4" fontId="22" fillId="0" borderId="8" xfId="5" applyNumberFormat="1" applyFont="1" applyBorder="1" applyAlignment="1">
      <alignment horizontal="center"/>
    </xf>
    <xf numFmtId="4" fontId="22" fillId="0" borderId="8" xfId="5" applyNumberFormat="1" applyFont="1" applyBorder="1"/>
    <xf numFmtId="4" fontId="22" fillId="0" borderId="8" xfId="5" applyNumberFormat="1" applyFont="1" applyBorder="1" applyAlignment="1">
      <alignment horizontal="right"/>
    </xf>
    <xf numFmtId="4" fontId="22" fillId="0" borderId="0" xfId="5" applyNumberFormat="1" applyFont="1" applyAlignment="1">
      <alignment horizontal="right"/>
    </xf>
    <xf numFmtId="4" fontId="32" fillId="3" borderId="5" xfId="5" applyNumberFormat="1" applyFont="1" applyFill="1" applyBorder="1" applyAlignment="1">
      <alignment horizontal="center"/>
    </xf>
    <xf numFmtId="4" fontId="32" fillId="3" borderId="9" xfId="5" applyNumberFormat="1" applyFont="1" applyFill="1" applyBorder="1"/>
    <xf numFmtId="4" fontId="32" fillId="0" borderId="0" xfId="5" applyNumberFormat="1" applyFont="1"/>
    <xf numFmtId="0" fontId="29" fillId="0" borderId="0" xfId="5" applyFont="1" applyAlignment="1">
      <alignment horizontal="center" vertical="top" wrapText="1"/>
    </xf>
    <xf numFmtId="4" fontId="29" fillId="0" borderId="0" xfId="5" applyNumberFormat="1" applyFont="1" applyAlignment="1">
      <alignment horizontal="center" vertical="top" wrapText="1"/>
    </xf>
    <xf numFmtId="4" fontId="29" fillId="0" borderId="0" xfId="5" applyNumberFormat="1" applyFont="1" applyAlignment="1">
      <alignment horizontal="right" vertical="top" wrapText="1"/>
    </xf>
    <xf numFmtId="166" fontId="29" fillId="0" borderId="0" xfId="5" applyNumberFormat="1" applyFont="1" applyAlignment="1">
      <alignment horizontal="right" vertical="top" wrapText="1"/>
    </xf>
    <xf numFmtId="0" fontId="26" fillId="0" borderId="0" xfId="5" applyFont="1" applyAlignment="1">
      <alignment horizontal="center" vertical="top" wrapText="1"/>
    </xf>
    <xf numFmtId="4" fontId="26" fillId="0" borderId="0" xfId="5" applyNumberFormat="1" applyFont="1" applyAlignment="1">
      <alignment horizontal="center" vertical="top" wrapText="1"/>
    </xf>
    <xf numFmtId="4" fontId="26" fillId="0" borderId="0" xfId="5" applyNumberFormat="1" applyFont="1" applyAlignment="1">
      <alignment horizontal="right" vertical="top" wrapText="1"/>
    </xf>
    <xf numFmtId="166" fontId="26" fillId="0" borderId="0" xfId="5" applyNumberFormat="1" applyFont="1" applyAlignment="1">
      <alignment horizontal="right" vertical="top" wrapText="1"/>
    </xf>
    <xf numFmtId="0" fontId="26" fillId="0" borderId="0" xfId="5" applyFont="1" applyAlignment="1">
      <alignment horizontal="center" vertical="center"/>
    </xf>
    <xf numFmtId="4" fontId="26" fillId="0" borderId="0" xfId="5" applyNumberFormat="1" applyFont="1" applyAlignment="1">
      <alignment horizontal="center" vertical="center"/>
    </xf>
    <xf numFmtId="4" fontId="26" fillId="0" borderId="0" xfId="5" applyNumberFormat="1" applyFont="1" applyAlignment="1">
      <alignment horizontal="center" vertical="center" wrapText="1"/>
    </xf>
    <xf numFmtId="49" fontId="22" fillId="0" borderId="0" xfId="5" applyNumberFormat="1" applyFont="1" applyAlignment="1">
      <alignment horizontal="center" vertical="top"/>
    </xf>
    <xf numFmtId="0" fontId="22" fillId="0" borderId="0" xfId="5" applyFont="1" applyAlignment="1">
      <alignment horizontal="center" vertical="top" wrapText="1"/>
    </xf>
    <xf numFmtId="0" fontId="33" fillId="0" borderId="0" xfId="5" applyFont="1"/>
    <xf numFmtId="0" fontId="23" fillId="0" borderId="0" xfId="5" applyFont="1" applyAlignment="1">
      <alignment vertical="center"/>
    </xf>
    <xf numFmtId="0" fontId="22" fillId="0" borderId="0" xfId="5" applyFont="1" applyAlignment="1">
      <alignment vertical="center"/>
    </xf>
    <xf numFmtId="0" fontId="35" fillId="0" borderId="0" xfId="5" applyFont="1" applyAlignment="1">
      <alignment vertical="center"/>
    </xf>
    <xf numFmtId="0" fontId="22" fillId="0" borderId="0" xfId="5" applyFont="1" applyAlignment="1">
      <alignment vertical="center" wrapText="1"/>
    </xf>
    <xf numFmtId="0" fontId="22" fillId="0" borderId="0" xfId="5" applyFont="1" applyAlignment="1">
      <alignment horizontal="left" vertical="center" wrapText="1"/>
    </xf>
    <xf numFmtId="0" fontId="28" fillId="0" borderId="0" xfId="5" applyFont="1" applyAlignment="1">
      <alignment horizontal="left"/>
    </xf>
    <xf numFmtId="0" fontId="35" fillId="0" borderId="0" xfId="5" applyFont="1"/>
    <xf numFmtId="0" fontId="28" fillId="0" borderId="0" xfId="5" applyFont="1" applyAlignment="1">
      <alignment vertical="top" wrapText="1"/>
    </xf>
    <xf numFmtId="0" fontId="28" fillId="0" borderId="0" xfId="5" applyFont="1" applyAlignment="1">
      <alignment horizontal="left" vertical="top" wrapText="1"/>
    </xf>
    <xf numFmtId="0" fontId="38" fillId="0" borderId="0" xfId="5" applyFont="1" applyAlignment="1">
      <alignment horizontal="center" vertical="top"/>
    </xf>
    <xf numFmtId="0" fontId="38" fillId="0" borderId="0" xfId="5" applyFont="1" applyAlignment="1">
      <alignment horizontal="justify" vertical="top" wrapText="1"/>
    </xf>
    <xf numFmtId="0" fontId="38" fillId="0" borderId="0" xfId="5" applyFont="1" applyAlignment="1">
      <alignment horizontal="center"/>
    </xf>
    <xf numFmtId="4" fontId="38" fillId="0" borderId="0" xfId="5" applyNumberFormat="1" applyFont="1" applyAlignment="1">
      <alignment horizontal="center"/>
    </xf>
    <xf numFmtId="4" fontId="38" fillId="0" borderId="0" xfId="5" applyNumberFormat="1" applyFont="1"/>
    <xf numFmtId="0" fontId="38" fillId="0" borderId="8" xfId="5" applyFont="1" applyBorder="1" applyAlignment="1">
      <alignment horizontal="center"/>
    </xf>
    <xf numFmtId="4" fontId="38" fillId="0" borderId="8" xfId="5" applyNumberFormat="1" applyFont="1" applyBorder="1" applyAlignment="1">
      <alignment horizontal="center"/>
    </xf>
    <xf numFmtId="4" fontId="38" fillId="0" borderId="8" xfId="5" applyNumberFormat="1" applyFont="1" applyBorder="1"/>
    <xf numFmtId="0" fontId="38" fillId="4" borderId="0" xfId="5" applyFont="1" applyFill="1" applyAlignment="1">
      <alignment horizontal="center"/>
    </xf>
    <xf numFmtId="4" fontId="38" fillId="4" borderId="0" xfId="5" applyNumberFormat="1" applyFont="1" applyFill="1" applyAlignment="1">
      <alignment horizontal="center"/>
    </xf>
    <xf numFmtId="4" fontId="38" fillId="4" borderId="0" xfId="5" applyNumberFormat="1" applyFont="1" applyFill="1"/>
    <xf numFmtId="4" fontId="38" fillId="4" borderId="0" xfId="5" applyNumberFormat="1" applyFont="1" applyFill="1" applyAlignment="1">
      <alignment horizontal="right"/>
    </xf>
    <xf numFmtId="0" fontId="38" fillId="0" borderId="2" xfId="5" applyFont="1" applyBorder="1" applyAlignment="1">
      <alignment horizontal="center"/>
    </xf>
    <xf numFmtId="4" fontId="38" fillId="0" borderId="2" xfId="5" applyNumberFormat="1" applyFont="1" applyBorder="1" applyAlignment="1">
      <alignment horizontal="center"/>
    </xf>
    <xf numFmtId="4" fontId="38" fillId="0" borderId="2" xfId="5" applyNumberFormat="1" applyFont="1" applyBorder="1"/>
    <xf numFmtId="0" fontId="32" fillId="0" borderId="0" xfId="5" applyFont="1" applyAlignment="1">
      <alignment horizontal="left" vertical="top" wrapText="1"/>
    </xf>
    <xf numFmtId="4" fontId="22" fillId="4" borderId="8" xfId="5" applyNumberFormat="1" applyFont="1" applyFill="1" applyBorder="1" applyAlignment="1">
      <alignment horizontal="center"/>
    </xf>
    <xf numFmtId="49" fontId="38" fillId="0" borderId="0" xfId="5" applyNumberFormat="1" applyFont="1" applyAlignment="1">
      <alignment horizontal="center" vertical="top"/>
    </xf>
    <xf numFmtId="0" fontId="38" fillId="4" borderId="0" xfId="5" applyFont="1" applyFill="1" applyAlignment="1">
      <alignment horizontal="justify" vertical="top" wrapText="1"/>
    </xf>
    <xf numFmtId="4" fontId="38" fillId="4" borderId="1" xfId="5" applyNumberFormat="1" applyFont="1" applyFill="1" applyBorder="1" applyAlignment="1">
      <alignment horizontal="center"/>
    </xf>
    <xf numFmtId="4" fontId="38" fillId="4" borderId="7" xfId="5" applyNumberFormat="1" applyFont="1" applyFill="1" applyBorder="1" applyAlignment="1">
      <alignment horizontal="center"/>
    </xf>
    <xf numFmtId="0" fontId="22" fillId="0" borderId="2" xfId="5" applyFont="1" applyBorder="1" applyAlignment="1">
      <alignment horizontal="center"/>
    </xf>
    <xf numFmtId="4" fontId="22" fillId="0" borderId="2" xfId="5" applyNumberFormat="1" applyFont="1" applyBorder="1" applyAlignment="1">
      <alignment horizontal="center"/>
    </xf>
    <xf numFmtId="4" fontId="22" fillId="0" borderId="2" xfId="5" applyNumberFormat="1" applyFont="1" applyBorder="1"/>
    <xf numFmtId="0" fontId="24" fillId="4" borderId="0" xfId="5" applyFont="1" applyFill="1" applyAlignment="1">
      <alignment horizontal="left"/>
    </xf>
    <xf numFmtId="0" fontId="28" fillId="0" borderId="0" xfId="5" applyFont="1" applyAlignment="1">
      <alignment wrapText="1"/>
    </xf>
    <xf numFmtId="0" fontId="41" fillId="0" borderId="0" xfId="5" applyFont="1" applyAlignment="1">
      <alignment horizontal="center"/>
    </xf>
    <xf numFmtId="4" fontId="41" fillId="0" borderId="0" xfId="5" applyNumberFormat="1" applyFont="1" applyAlignment="1">
      <alignment horizontal="center"/>
    </xf>
    <xf numFmtId="4" fontId="41" fillId="0" borderId="0" xfId="5" applyNumberFormat="1" applyFont="1"/>
    <xf numFmtId="0" fontId="41" fillId="0" borderId="0" xfId="5" applyFont="1"/>
    <xf numFmtId="0" fontId="42" fillId="0" borderId="0" xfId="5" applyFont="1" applyAlignment="1">
      <alignment vertical="top"/>
    </xf>
    <xf numFmtId="0" fontId="22" fillId="0" borderId="0" xfId="5" applyFont="1" applyAlignment="1">
      <alignment horizontal="justify" wrapText="1"/>
    </xf>
    <xf numFmtId="4" fontId="22" fillId="4" borderId="0" xfId="5" applyNumberFormat="1" applyFont="1" applyFill="1" applyAlignment="1">
      <alignment horizontal="center"/>
    </xf>
    <xf numFmtId="4" fontId="22" fillId="0" borderId="0" xfId="5" applyNumberFormat="1" applyFont="1" applyProtection="1">
      <protection locked="0"/>
    </xf>
    <xf numFmtId="4" fontId="22" fillId="0" borderId="8" xfId="5" applyNumberFormat="1" applyFont="1" applyBorder="1" applyProtection="1">
      <protection locked="0"/>
    </xf>
    <xf numFmtId="0" fontId="36" fillId="0" borderId="0" xfId="5" applyFont="1" applyAlignment="1">
      <alignment horizontal="center"/>
    </xf>
    <xf numFmtId="0" fontId="24" fillId="4" borderId="0" xfId="5" applyFont="1" applyFill="1"/>
    <xf numFmtId="0" fontId="22" fillId="4" borderId="0" xfId="5" applyFont="1" applyFill="1" applyAlignment="1">
      <alignment horizontal="center"/>
    </xf>
    <xf numFmtId="4" fontId="22" fillId="4" borderId="0" xfId="5" applyNumberFormat="1" applyFont="1" applyFill="1"/>
    <xf numFmtId="4" fontId="32" fillId="4" borderId="0" xfId="5" applyNumberFormat="1" applyFont="1" applyFill="1"/>
    <xf numFmtId="4" fontId="22" fillId="3" borderId="5" xfId="7" applyNumberFormat="1" applyFont="1" applyFill="1" applyBorder="1"/>
    <xf numFmtId="0" fontId="22" fillId="3" borderId="6" xfId="7" applyFont="1" applyFill="1" applyBorder="1"/>
    <xf numFmtId="0" fontId="26" fillId="4" borderId="0" xfId="5" applyFont="1" applyFill="1" applyAlignment="1">
      <alignment horizontal="left" vertical="top" wrapText="1"/>
    </xf>
    <xf numFmtId="0" fontId="28" fillId="0" borderId="0" xfId="5" applyFont="1" applyAlignment="1">
      <alignment horizontal="left" wrapText="1"/>
    </xf>
    <xf numFmtId="0" fontId="32" fillId="0" borderId="0" xfId="5" applyFont="1" applyAlignment="1">
      <alignment horizontal="center"/>
    </xf>
    <xf numFmtId="0" fontId="38" fillId="0" borderId="0" xfId="5" applyFont="1" applyAlignment="1">
      <alignment horizontal="center" vertical="top" wrapText="1"/>
    </xf>
    <xf numFmtId="4" fontId="38" fillId="0" borderId="0" xfId="5" applyNumberFormat="1" applyFont="1" applyAlignment="1">
      <alignment horizontal="center" vertical="top" wrapText="1"/>
    </xf>
    <xf numFmtId="4" fontId="38" fillId="0" borderId="0" xfId="5" applyNumberFormat="1" applyFont="1" applyAlignment="1">
      <alignment horizontal="justify" vertical="top" wrapText="1"/>
    </xf>
    <xf numFmtId="0" fontId="45" fillId="0" borderId="0" xfId="5" applyFont="1" applyAlignment="1">
      <alignment horizontal="justify" vertical="top" wrapText="1"/>
    </xf>
    <xf numFmtId="0" fontId="38" fillId="4" borderId="0" xfId="5" applyFont="1" applyFill="1" applyAlignment="1">
      <alignment horizontal="left" vertical="top" wrapText="1"/>
    </xf>
    <xf numFmtId="0" fontId="27" fillId="0" borderId="0" xfId="5" applyFont="1" applyAlignment="1">
      <alignment horizontal="center"/>
    </xf>
    <xf numFmtId="4" fontId="27" fillId="0" borderId="0" xfId="5" applyNumberFormat="1" applyFont="1" applyAlignment="1">
      <alignment horizontal="center"/>
    </xf>
    <xf numFmtId="4" fontId="27" fillId="0" borderId="0" xfId="5" applyNumberFormat="1" applyFont="1"/>
    <xf numFmtId="0" fontId="27" fillId="0" borderId="0" xfId="5" applyFont="1"/>
    <xf numFmtId="0" fontId="46" fillId="0" borderId="0" xfId="5" applyFont="1"/>
    <xf numFmtId="4" fontId="46" fillId="0" borderId="0" xfId="5" applyNumberFormat="1" applyFont="1"/>
    <xf numFmtId="0" fontId="47" fillId="0" borderId="0" xfId="5" applyFont="1" applyAlignment="1">
      <alignment horizontal="center" vertical="center"/>
    </xf>
    <xf numFmtId="4" fontId="47" fillId="0" borderId="0" xfId="5" applyNumberFormat="1" applyFont="1" applyAlignment="1">
      <alignment horizontal="center" vertical="center"/>
    </xf>
    <xf numFmtId="0" fontId="51" fillId="0" borderId="0" xfId="5" applyFont="1" applyAlignment="1">
      <alignment horizontal="justify" vertical="top" wrapText="1"/>
    </xf>
    <xf numFmtId="0" fontId="52" fillId="0" borderId="0" xfId="7" applyFont="1" applyAlignment="1">
      <alignment horizontal="justify" vertical="top" wrapText="1"/>
    </xf>
    <xf numFmtId="4" fontId="52" fillId="0" borderId="0" xfId="7" applyNumberFormat="1" applyFont="1" applyAlignment="1">
      <alignment horizontal="justify" vertical="top" wrapText="1"/>
    </xf>
    <xf numFmtId="0" fontId="53" fillId="0" borderId="0" xfId="5" applyFont="1" applyAlignment="1">
      <alignment horizontal="left" vertical="top" wrapText="1"/>
    </xf>
    <xf numFmtId="0" fontId="54" fillId="0" borderId="0" xfId="5" applyFont="1" applyAlignment="1">
      <alignment horizontal="left" vertical="top" wrapText="1"/>
    </xf>
    <xf numFmtId="0" fontId="38" fillId="0" borderId="0" xfId="5" applyFont="1" applyAlignment="1">
      <alignment horizontal="center" wrapText="1"/>
    </xf>
    <xf numFmtId="4" fontId="38" fillId="0" borderId="0" xfId="5" applyNumberFormat="1" applyFont="1" applyAlignment="1">
      <alignment horizontal="center" wrapText="1"/>
    </xf>
    <xf numFmtId="4" fontId="38" fillId="0" borderId="0" xfId="5" applyNumberFormat="1" applyFont="1" applyAlignment="1">
      <alignment horizontal="left" wrapText="1"/>
    </xf>
    <xf numFmtId="0" fontId="38" fillId="0" borderId="0" xfId="5" applyFont="1" applyAlignment="1">
      <alignment horizontal="left" wrapText="1"/>
    </xf>
    <xf numFmtId="0" fontId="52" fillId="0" borderId="0" xfId="5" applyFont="1" applyAlignment="1">
      <alignment horizontal="justify" vertical="top" wrapText="1"/>
    </xf>
    <xf numFmtId="0" fontId="24" fillId="3" borderId="4" xfId="7" applyFont="1" applyFill="1" applyBorder="1"/>
    <xf numFmtId="0" fontId="22" fillId="3" borderId="5" xfId="7" applyFont="1" applyFill="1" applyBorder="1" applyAlignment="1">
      <alignment horizontal="center"/>
    </xf>
    <xf numFmtId="4" fontId="32" fillId="3" borderId="5" xfId="7" applyNumberFormat="1" applyFont="1" applyFill="1" applyBorder="1" applyAlignment="1">
      <alignment horizontal="center"/>
    </xf>
    <xf numFmtId="4" fontId="32" fillId="3" borderId="9" xfId="7" applyNumberFormat="1" applyFont="1" applyFill="1" applyBorder="1"/>
    <xf numFmtId="0" fontId="24" fillId="3" borderId="0" xfId="7" applyFont="1" applyFill="1"/>
    <xf numFmtId="0" fontId="22" fillId="3" borderId="0" xfId="7" applyFont="1" applyFill="1" applyAlignment="1">
      <alignment horizontal="center"/>
    </xf>
    <xf numFmtId="4" fontId="32" fillId="3" borderId="0" xfId="7" applyNumberFormat="1" applyFont="1" applyFill="1" applyAlignment="1">
      <alignment horizontal="center"/>
    </xf>
    <xf numFmtId="4" fontId="32" fillId="3" borderId="0" xfId="5" applyNumberFormat="1" applyFont="1" applyFill="1" applyAlignment="1">
      <alignment horizontal="center"/>
    </xf>
    <xf numFmtId="4" fontId="32" fillId="3" borderId="0" xfId="7" applyNumberFormat="1" applyFont="1" applyFill="1"/>
    <xf numFmtId="0" fontId="22" fillId="0" borderId="0" xfId="5" applyFont="1" applyAlignment="1">
      <alignment horizontal="center" vertical="center"/>
    </xf>
    <xf numFmtId="0" fontId="22" fillId="0" borderId="8" xfId="5" applyFont="1" applyBorder="1" applyAlignment="1">
      <alignment horizontal="center" vertical="center"/>
    </xf>
    <xf numFmtId="4" fontId="22" fillId="4" borderId="8" xfId="5" applyNumberFormat="1" applyFont="1" applyFill="1" applyBorder="1" applyAlignment="1">
      <alignment horizontal="center" vertical="center"/>
    </xf>
    <xf numFmtId="4" fontId="22" fillId="0" borderId="8" xfId="5" applyNumberFormat="1" applyFont="1" applyBorder="1" applyAlignment="1">
      <alignment vertical="center"/>
    </xf>
    <xf numFmtId="0" fontId="28" fillId="0" borderId="0" xfId="5" applyFont="1" applyAlignment="1">
      <alignment vertical="center"/>
    </xf>
    <xf numFmtId="4" fontId="22" fillId="4" borderId="0" xfId="5" applyNumberFormat="1" applyFont="1" applyFill="1" applyAlignment="1">
      <alignment horizontal="center" vertical="center"/>
    </xf>
    <xf numFmtId="4" fontId="32" fillId="3" borderId="10" xfId="5" applyNumberFormat="1" applyFont="1" applyFill="1" applyBorder="1"/>
    <xf numFmtId="4" fontId="23" fillId="0" borderId="0" xfId="5" applyNumberFormat="1" applyFont="1"/>
    <xf numFmtId="0" fontId="21" fillId="0" borderId="0" xfId="5" applyFont="1" applyAlignment="1">
      <alignment horizontal="left" vertical="top" wrapText="1"/>
    </xf>
    <xf numFmtId="4" fontId="22" fillId="0" borderId="0" xfId="5" applyNumberFormat="1" applyFont="1" applyAlignment="1">
      <alignment horizontal="left"/>
    </xf>
    <xf numFmtId="0" fontId="20" fillId="0" borderId="0" xfId="5" applyFont="1" applyAlignment="1">
      <alignment horizontal="center"/>
    </xf>
    <xf numFmtId="4" fontId="20" fillId="0" borderId="0" xfId="5" applyNumberFormat="1" applyFont="1" applyAlignment="1">
      <alignment horizontal="center"/>
    </xf>
    <xf numFmtId="4" fontId="20" fillId="0" borderId="0" xfId="5" applyNumberFormat="1" applyFont="1"/>
    <xf numFmtId="0" fontId="20" fillId="0" borderId="0" xfId="5" applyFont="1"/>
    <xf numFmtId="0" fontId="30" fillId="0" borderId="0" xfId="5" applyFont="1" applyAlignment="1">
      <alignment vertical="center"/>
    </xf>
    <xf numFmtId="4" fontId="38" fillId="4" borderId="8" xfId="5" applyNumberFormat="1" applyFont="1" applyFill="1" applyBorder="1" applyAlignment="1">
      <alignment horizontal="center"/>
    </xf>
    <xf numFmtId="0" fontId="22" fillId="0" borderId="7" xfId="5" applyFont="1" applyBorder="1" applyAlignment="1">
      <alignment horizontal="center"/>
    </xf>
    <xf numFmtId="4" fontId="22" fillId="0" borderId="7" xfId="5" applyNumberFormat="1" applyFont="1" applyBorder="1"/>
    <xf numFmtId="0" fontId="57" fillId="0" borderId="0" xfId="5" applyFont="1" applyAlignment="1">
      <alignment horizontal="left" vertical="top" wrapText="1"/>
    </xf>
    <xf numFmtId="4" fontId="22" fillId="0" borderId="0" xfId="5" applyNumberFormat="1" applyFont="1" applyAlignment="1">
      <alignment vertical="top" wrapText="1"/>
    </xf>
    <xf numFmtId="0" fontId="22" fillId="0" borderId="0" xfId="5" applyFont="1" applyAlignment="1">
      <alignment vertical="top" wrapText="1"/>
    </xf>
    <xf numFmtId="167" fontId="23" fillId="0" borderId="0" xfId="5" applyNumberFormat="1" applyFont="1"/>
    <xf numFmtId="0" fontId="58" fillId="3" borderId="4" xfId="5" applyFont="1" applyFill="1" applyBorder="1"/>
    <xf numFmtId="0" fontId="20" fillId="3" borderId="5" xfId="5" applyFont="1" applyFill="1" applyBorder="1" applyAlignment="1">
      <alignment horizontal="center"/>
    </xf>
    <xf numFmtId="4" fontId="20" fillId="3" borderId="5" xfId="5" applyNumberFormat="1" applyFont="1" applyFill="1" applyBorder="1" applyAlignment="1">
      <alignment horizontal="center"/>
    </xf>
    <xf numFmtId="4" fontId="20" fillId="3" borderId="5" xfId="5" applyNumberFormat="1" applyFont="1" applyFill="1" applyBorder="1"/>
    <xf numFmtId="0" fontId="20" fillId="3" borderId="6" xfId="5" applyFont="1" applyFill="1" applyBorder="1"/>
    <xf numFmtId="0" fontId="58" fillId="3" borderId="8" xfId="5" applyFont="1" applyFill="1" applyBorder="1"/>
    <xf numFmtId="0" fontId="20" fillId="0" borderId="5" xfId="5" applyFont="1" applyBorder="1" applyAlignment="1">
      <alignment horizontal="center"/>
    </xf>
    <xf numFmtId="4" fontId="20" fillId="0" borderId="5" xfId="5" applyNumberFormat="1" applyFont="1" applyBorder="1" applyAlignment="1">
      <alignment horizontal="center"/>
    </xf>
    <xf numFmtId="4" fontId="20" fillId="0" borderId="6" xfId="5" applyNumberFormat="1" applyFont="1" applyBorder="1"/>
    <xf numFmtId="4" fontId="38" fillId="3" borderId="8" xfId="5" applyNumberFormat="1" applyFont="1" applyFill="1" applyBorder="1"/>
    <xf numFmtId="0" fontId="58" fillId="3" borderId="11" xfId="5" applyFont="1" applyFill="1" applyBorder="1"/>
    <xf numFmtId="4" fontId="20" fillId="0" borderId="5" xfId="5" applyNumberFormat="1" applyFont="1" applyBorder="1"/>
    <xf numFmtId="4" fontId="41" fillId="0" borderId="6" xfId="5" applyNumberFormat="1" applyFont="1" applyBorder="1" applyAlignment="1">
      <alignment horizontal="right"/>
    </xf>
    <xf numFmtId="4" fontId="58" fillId="0" borderId="8" xfId="5" applyNumberFormat="1" applyFont="1" applyBorder="1"/>
    <xf numFmtId="4" fontId="41" fillId="0" borderId="14" xfId="5" applyNumberFormat="1" applyFont="1" applyBorder="1" applyAlignment="1">
      <alignment horizontal="right"/>
    </xf>
    <xf numFmtId="4" fontId="38" fillId="0" borderId="15" xfId="5" applyNumberFormat="1" applyFont="1" applyBorder="1"/>
    <xf numFmtId="4" fontId="41" fillId="0" borderId="18" xfId="5" applyNumberFormat="1" applyFont="1" applyBorder="1" applyAlignment="1">
      <alignment horizontal="right"/>
    </xf>
    <xf numFmtId="4" fontId="58" fillId="0" borderId="19" xfId="5" applyNumberFormat="1" applyFont="1" applyBorder="1"/>
    <xf numFmtId="0" fontId="60" fillId="0" borderId="0" xfId="9" applyFont="1"/>
    <xf numFmtId="0" fontId="9" fillId="0" borderId="0" xfId="10"/>
    <xf numFmtId="0" fontId="64" fillId="0" borderId="0" xfId="9" applyFont="1"/>
    <xf numFmtId="0" fontId="65" fillId="0" borderId="0" xfId="10" applyFont="1"/>
    <xf numFmtId="0" fontId="65" fillId="0" borderId="0" xfId="9" applyFont="1"/>
    <xf numFmtId="0" fontId="66" fillId="0" borderId="0" xfId="9" applyFont="1" applyAlignment="1">
      <alignment vertical="top" wrapText="1"/>
    </xf>
    <xf numFmtId="0" fontId="66" fillId="0" borderId="0" xfId="9" applyFont="1" applyAlignment="1">
      <alignment vertical="top"/>
    </xf>
    <xf numFmtId="0" fontId="66" fillId="0" borderId="0" xfId="9" applyFont="1" applyAlignment="1">
      <alignment horizontal="left" vertical="top"/>
    </xf>
    <xf numFmtId="0" fontId="65" fillId="0" borderId="0" xfId="10" applyFont="1" applyAlignment="1">
      <alignment vertical="top"/>
    </xf>
    <xf numFmtId="0" fontId="66" fillId="0" borderId="0" xfId="9" quotePrefix="1" applyFont="1" applyAlignment="1">
      <alignment vertical="top"/>
    </xf>
    <xf numFmtId="16" fontId="66" fillId="0" borderId="0" xfId="9" quotePrefix="1" applyNumberFormat="1" applyFont="1" applyAlignment="1">
      <alignment vertical="top"/>
    </xf>
    <xf numFmtId="0" fontId="66" fillId="0" borderId="0" xfId="9" applyFont="1"/>
    <xf numFmtId="0" fontId="67" fillId="0" borderId="0" xfId="10" applyFont="1" applyAlignment="1" applyProtection="1">
      <alignment horizontal="center" vertical="center" wrapText="1"/>
      <protection locked="0"/>
    </xf>
    <xf numFmtId="0" fontId="66" fillId="0" borderId="0" xfId="10" applyFont="1" applyAlignment="1" applyProtection="1">
      <alignment horizontal="left" vertical="center"/>
      <protection locked="0"/>
    </xf>
    <xf numFmtId="0" fontId="67" fillId="0" borderId="0" xfId="10" applyFont="1" applyAlignment="1" applyProtection="1">
      <alignment horizontal="center" wrapText="1"/>
      <protection locked="0"/>
    </xf>
    <xf numFmtId="168" fontId="67" fillId="0" borderId="0" xfId="10" applyNumberFormat="1" applyFont="1" applyAlignment="1" applyProtection="1">
      <alignment horizontal="center" wrapText="1"/>
      <protection locked="0"/>
    </xf>
    <xf numFmtId="166" fontId="67" fillId="0" borderId="0" xfId="10" applyNumberFormat="1" applyFont="1" applyAlignment="1" applyProtection="1">
      <alignment horizontal="right" wrapText="1"/>
      <protection locked="0"/>
    </xf>
    <xf numFmtId="2" fontId="67" fillId="0" borderId="0" xfId="11" applyNumberFormat="1" applyFont="1" applyFill="1" applyBorder="1" applyAlignment="1" applyProtection="1">
      <alignment horizontal="right" wrapText="1"/>
      <protection locked="0"/>
    </xf>
    <xf numFmtId="0" fontId="9" fillId="0" borderId="0" xfId="10" applyAlignment="1">
      <alignment vertical="center"/>
    </xf>
    <xf numFmtId="0" fontId="67" fillId="0" borderId="0" xfId="10" applyFont="1"/>
    <xf numFmtId="0" fontId="68" fillId="0" borderId="0" xfId="10" applyFont="1" applyAlignment="1" applyProtection="1">
      <alignment horizontal="center" vertical="center" wrapText="1"/>
      <protection locked="0"/>
    </xf>
    <xf numFmtId="0" fontId="69" fillId="0" borderId="0" xfId="10" applyFont="1" applyAlignment="1" applyProtection="1">
      <alignment horizontal="justify" vertical="top"/>
      <protection locked="0"/>
    </xf>
    <xf numFmtId="0" fontId="68" fillId="0" borderId="0" xfId="10" applyFont="1" applyAlignment="1" applyProtection="1">
      <alignment horizontal="justify" vertical="top"/>
      <protection locked="0"/>
    </xf>
    <xf numFmtId="2" fontId="68" fillId="0" borderId="0" xfId="10" applyNumberFormat="1" applyFont="1" applyAlignment="1" applyProtection="1">
      <alignment horizontal="center" vertical="center" wrapText="1"/>
      <protection locked="0"/>
    </xf>
    <xf numFmtId="0" fontId="68" fillId="0" borderId="0" xfId="10" applyFont="1" applyAlignment="1">
      <alignment vertical="center" wrapText="1"/>
    </xf>
    <xf numFmtId="0" fontId="67" fillId="0" borderId="0" xfId="10" applyFont="1" applyAlignment="1" applyProtection="1">
      <alignment horizontal="center"/>
      <protection locked="0"/>
    </xf>
    <xf numFmtId="168" fontId="67" fillId="0" borderId="0" xfId="10" applyNumberFormat="1" applyFont="1" applyAlignment="1" applyProtection="1">
      <alignment horizontal="center"/>
      <protection locked="0"/>
    </xf>
    <xf numFmtId="2" fontId="67" fillId="0" borderId="0" xfId="11" applyNumberFormat="1" applyFont="1" applyAlignment="1" applyProtection="1">
      <alignment horizontal="right" wrapText="1"/>
      <protection locked="0"/>
    </xf>
    <xf numFmtId="0" fontId="68" fillId="0" borderId="0" xfId="10" applyFont="1" applyAlignment="1" applyProtection="1">
      <alignment horizontal="center" vertical="center"/>
      <protection locked="0"/>
    </xf>
    <xf numFmtId="168" fontId="67" fillId="0" borderId="0" xfId="10" applyNumberFormat="1" applyFont="1" applyAlignment="1" applyProtection="1">
      <alignment horizontal="justify"/>
      <protection locked="0"/>
    </xf>
    <xf numFmtId="166" fontId="67" fillId="0" borderId="0" xfId="10" applyNumberFormat="1" applyFont="1" applyAlignment="1" applyProtection="1">
      <alignment horizontal="right"/>
      <protection locked="0"/>
    </xf>
    <xf numFmtId="2" fontId="67" fillId="0" borderId="0" xfId="11" applyNumberFormat="1" applyFont="1" applyAlignment="1" applyProtection="1">
      <alignment horizontal="right"/>
      <protection locked="0"/>
    </xf>
    <xf numFmtId="0" fontId="69" fillId="0" borderId="0" xfId="10" applyFont="1" applyAlignment="1" applyProtection="1">
      <alignment horizontal="justify" vertical="center"/>
      <protection locked="0"/>
    </xf>
    <xf numFmtId="0" fontId="68" fillId="0" borderId="0" xfId="10" applyFont="1" applyAlignment="1" applyProtection="1">
      <alignment horizontal="justify" vertical="center"/>
      <protection locked="0"/>
    </xf>
    <xf numFmtId="0" fontId="70" fillId="0" borderId="0" xfId="10" applyFont="1" applyAlignment="1" applyProtection="1">
      <alignment horizontal="justify" vertical="center"/>
      <protection locked="0"/>
    </xf>
    <xf numFmtId="0" fontId="68" fillId="0" borderId="0" xfId="10" applyFont="1"/>
    <xf numFmtId="0" fontId="9" fillId="0" borderId="0" xfId="10" applyProtection="1">
      <protection locked="0"/>
    </xf>
    <xf numFmtId="0" fontId="24" fillId="0" borderId="0" xfId="10" applyFont="1" applyProtection="1">
      <protection locked="0"/>
    </xf>
    <xf numFmtId="0" fontId="65" fillId="0" borderId="0" xfId="10" applyFont="1" applyProtection="1">
      <protection locked="0"/>
    </xf>
    <xf numFmtId="0" fontId="17" fillId="0" borderId="0" xfId="10" applyFont="1" applyProtection="1">
      <protection locked="0"/>
    </xf>
    <xf numFmtId="0" fontId="77" fillId="0" borderId="0" xfId="10" applyFont="1" applyAlignment="1">
      <alignment horizontal="justify" vertical="center" wrapText="1"/>
    </xf>
    <xf numFmtId="0" fontId="65" fillId="0" borderId="0" xfId="15" applyFont="1" applyAlignment="1">
      <alignment horizontal="justify" vertical="center" wrapText="1"/>
    </xf>
    <xf numFmtId="0" fontId="77" fillId="0" borderId="0" xfId="10" applyFont="1"/>
    <xf numFmtId="0" fontId="65" fillId="0" borderId="0" xfId="10" applyFont="1" applyAlignment="1">
      <alignment vertical="top" wrapText="1"/>
    </xf>
    <xf numFmtId="1" fontId="65" fillId="3" borderId="0" xfId="15" applyNumberFormat="1" applyFont="1" applyFill="1" applyAlignment="1">
      <alignment horizontal="center" vertical="top"/>
    </xf>
    <xf numFmtId="0" fontId="65" fillId="3" borderId="0" xfId="15" applyFont="1" applyFill="1" applyAlignment="1">
      <alignment horizontal="center" vertical="top" wrapText="1"/>
    </xf>
    <xf numFmtId="0" fontId="65" fillId="3" borderId="0" xfId="15" applyFont="1" applyFill="1" applyAlignment="1">
      <alignment horizontal="center"/>
    </xf>
    <xf numFmtId="167" fontId="71" fillId="3" borderId="0" xfId="15" applyNumberFormat="1" applyFont="1" applyFill="1" applyAlignment="1" applyProtection="1">
      <alignment horizontal="center"/>
      <protection locked="0"/>
    </xf>
    <xf numFmtId="0" fontId="9" fillId="0" borderId="0" xfId="15" applyProtection="1">
      <protection locked="0"/>
    </xf>
    <xf numFmtId="0" fontId="72" fillId="3" borderId="0" xfId="15" applyFont="1" applyFill="1" applyAlignment="1">
      <alignment horizontal="center" vertical="center" wrapText="1"/>
    </xf>
    <xf numFmtId="0" fontId="72" fillId="3" borderId="0" xfId="15" applyFont="1" applyFill="1" applyAlignment="1">
      <alignment horizontal="center" wrapText="1"/>
    </xf>
    <xf numFmtId="167" fontId="72" fillId="3" borderId="0" xfId="15" applyNumberFormat="1" applyFont="1" applyFill="1" applyAlignment="1" applyProtection="1">
      <alignment horizontal="center" wrapText="1"/>
      <protection locked="0"/>
    </xf>
    <xf numFmtId="0" fontId="72" fillId="3" borderId="0" xfId="15" applyFont="1" applyFill="1" applyAlignment="1">
      <alignment horizontal="center" vertical="top" wrapText="1"/>
    </xf>
    <xf numFmtId="167" fontId="73" fillId="3" borderId="0" xfId="15" applyNumberFormat="1" applyFont="1" applyFill="1" applyAlignment="1" applyProtection="1">
      <alignment horizontal="center" wrapText="1"/>
      <protection locked="0"/>
    </xf>
    <xf numFmtId="0" fontId="66" fillId="0" borderId="0" xfId="15" applyFont="1" applyAlignment="1">
      <alignment horizontal="center" vertical="top"/>
    </xf>
    <xf numFmtId="0" fontId="66" fillId="0" borderId="0" xfId="15" quotePrefix="1" applyFont="1" applyAlignment="1">
      <alignment vertical="top" wrapText="1"/>
    </xf>
    <xf numFmtId="0" fontId="65" fillId="0" borderId="0" xfId="15" quotePrefix="1" applyFont="1" applyAlignment="1">
      <alignment horizontal="center" wrapText="1"/>
    </xf>
    <xf numFmtId="167" fontId="65" fillId="0" borderId="0" xfId="15" applyNumberFormat="1" applyFont="1" applyAlignment="1">
      <alignment horizontal="right"/>
    </xf>
    <xf numFmtId="0" fontId="72" fillId="0" borderId="0" xfId="15" applyFont="1" applyAlignment="1">
      <alignment horizontal="center" vertical="top"/>
    </xf>
    <xf numFmtId="0" fontId="65" fillId="0" borderId="0" xfId="15" quotePrefix="1" applyFont="1" applyAlignment="1">
      <alignment vertical="top" wrapText="1"/>
    </xf>
    <xf numFmtId="0" fontId="72" fillId="0" borderId="0" xfId="15" quotePrefix="1" applyFont="1" applyAlignment="1">
      <alignment vertical="top" wrapText="1"/>
    </xf>
    <xf numFmtId="0" fontId="28" fillId="0" borderId="0" xfId="15" applyFont="1" applyProtection="1">
      <protection locked="0"/>
    </xf>
    <xf numFmtId="0" fontId="65" fillId="0" borderId="0" xfId="15" applyFont="1" applyAlignment="1">
      <alignment vertical="top" wrapText="1"/>
    </xf>
    <xf numFmtId="0" fontId="79" fillId="0" borderId="0" xfId="15" quotePrefix="1" applyFont="1" applyAlignment="1">
      <alignment vertical="top" wrapText="1"/>
    </xf>
    <xf numFmtId="1" fontId="72" fillId="0" borderId="0" xfId="15" applyNumberFormat="1" applyFont="1" applyAlignment="1">
      <alignment horizontal="center" vertical="top"/>
    </xf>
    <xf numFmtId="0" fontId="65" fillId="0" borderId="0" xfId="15" applyFont="1" applyAlignment="1">
      <alignment horizontal="justify" vertical="top" wrapText="1"/>
    </xf>
    <xf numFmtId="0" fontId="65" fillId="0" borderId="0" xfId="15" applyFont="1" applyAlignment="1">
      <alignment horizontal="center"/>
    </xf>
    <xf numFmtId="0" fontId="65" fillId="0" borderId="0" xfId="15" applyFont="1" applyAlignment="1">
      <alignment horizontal="left" vertical="top" wrapText="1"/>
    </xf>
    <xf numFmtId="170" fontId="72" fillId="0" borderId="0" xfId="15" applyNumberFormat="1" applyFont="1" applyAlignment="1">
      <alignment horizontal="center" vertical="top"/>
    </xf>
    <xf numFmtId="0" fontId="66" fillId="0" borderId="0" xfId="15" applyFont="1" applyAlignment="1">
      <alignment horizontal="justify" vertical="top" wrapText="1"/>
    </xf>
    <xf numFmtId="0" fontId="65" fillId="0" borderId="0" xfId="15" applyFont="1" applyAlignment="1">
      <alignment horizontal="justify" vertical="top"/>
    </xf>
    <xf numFmtId="0" fontId="65" fillId="0" borderId="0" xfId="15" applyFont="1"/>
    <xf numFmtId="0" fontId="72" fillId="0" borderId="0" xfId="15" applyFont="1" applyAlignment="1">
      <alignment horizontal="left" vertical="top" wrapText="1"/>
    </xf>
    <xf numFmtId="0" fontId="91" fillId="0" borderId="0" xfId="15" applyFont="1" applyProtection="1">
      <protection locked="0"/>
    </xf>
    <xf numFmtId="0" fontId="79" fillId="0" borderId="0" xfId="16" applyFont="1" applyAlignment="1">
      <alignment horizontal="justify" vertical="center" wrapText="1"/>
    </xf>
    <xf numFmtId="0" fontId="79" fillId="0" borderId="0" xfId="15" applyFont="1" applyAlignment="1">
      <alignment horizontal="center"/>
    </xf>
    <xf numFmtId="1" fontId="72" fillId="0" borderId="0" xfId="15" quotePrefix="1" applyNumberFormat="1" applyFont="1" applyAlignment="1">
      <alignment horizontal="center" vertical="top"/>
    </xf>
    <xf numFmtId="1" fontId="72" fillId="0" borderId="0" xfId="15" applyNumberFormat="1" applyFont="1" applyAlignment="1">
      <alignment horizontal="center" vertical="top" wrapText="1"/>
    </xf>
    <xf numFmtId="0" fontId="79" fillId="0" borderId="0" xfId="15" applyFont="1" applyAlignment="1">
      <alignment horizontal="left" vertical="center" wrapText="1"/>
    </xf>
    <xf numFmtId="0" fontId="79" fillId="0" borderId="0" xfId="15" applyFont="1" applyAlignment="1">
      <alignment horizontal="center" wrapText="1"/>
    </xf>
    <xf numFmtId="0" fontId="72" fillId="0" borderId="0" xfId="15" applyFont="1" applyAlignment="1">
      <alignment horizontal="left" wrapText="1"/>
    </xf>
    <xf numFmtId="0" fontId="65" fillId="0" borderId="0" xfId="15" applyFont="1" applyProtection="1">
      <protection locked="0"/>
    </xf>
    <xf numFmtId="0" fontId="65" fillId="0" borderId="0" xfId="15" applyFont="1" applyAlignment="1" applyProtection="1">
      <alignment horizontal="center"/>
      <protection locked="0"/>
    </xf>
    <xf numFmtId="0" fontId="65" fillId="0" borderId="0" xfId="15" applyFont="1" applyAlignment="1" applyProtection="1">
      <alignment vertical="top"/>
      <protection locked="0"/>
    </xf>
    <xf numFmtId="0" fontId="93" fillId="0" borderId="0" xfId="15" applyFont="1" applyProtection="1">
      <protection locked="0"/>
    </xf>
    <xf numFmtId="0" fontId="65" fillId="0" borderId="0" xfId="15" applyFont="1" applyAlignment="1" applyProtection="1">
      <alignment vertical="top" wrapText="1"/>
      <protection locked="0"/>
    </xf>
    <xf numFmtId="0" fontId="65" fillId="0" borderId="0" xfId="15" applyFont="1" applyAlignment="1">
      <alignment horizontal="left" wrapText="1"/>
    </xf>
    <xf numFmtId="0" fontId="94" fillId="0" borderId="0" xfId="15" applyFont="1" applyAlignment="1">
      <alignment horizontal="justify" vertical="center" wrapText="1"/>
    </xf>
    <xf numFmtId="1" fontId="72" fillId="0" borderId="0" xfId="17" quotePrefix="1" applyNumberFormat="1" applyFont="1" applyAlignment="1">
      <alignment horizontal="center" vertical="top"/>
    </xf>
    <xf numFmtId="1" fontId="72" fillId="0" borderId="0" xfId="15" quotePrefix="1" applyNumberFormat="1" applyFont="1" applyAlignment="1" applyProtection="1">
      <alignment horizontal="center" vertical="top"/>
      <protection locked="0"/>
    </xf>
    <xf numFmtId="49" fontId="65" fillId="0" borderId="0" xfId="15" applyNumberFormat="1" applyFont="1" applyAlignment="1">
      <alignment horizontal="justify" vertical="top" wrapText="1"/>
    </xf>
    <xf numFmtId="0" fontId="72" fillId="0" borderId="0" xfId="18" applyFont="1" applyAlignment="1">
      <alignment horizontal="center" vertical="top"/>
    </xf>
    <xf numFmtId="0" fontId="65" fillId="0" borderId="0" xfId="15" applyFont="1" applyAlignment="1">
      <alignment wrapText="1"/>
    </xf>
    <xf numFmtId="0" fontId="65" fillId="0" borderId="0" xfId="15" applyFont="1" applyAlignment="1">
      <alignment horizontal="left" wrapText="1" indent="1"/>
    </xf>
    <xf numFmtId="0" fontId="65" fillId="0" borderId="0" xfId="15" applyFont="1" applyAlignment="1">
      <alignment vertical="top"/>
    </xf>
    <xf numFmtId="49" fontId="65" fillId="0" borderId="0" xfId="15" quotePrefix="1" applyNumberFormat="1" applyFont="1" applyAlignment="1">
      <alignment horizontal="justify" vertical="top" wrapText="1"/>
    </xf>
    <xf numFmtId="0" fontId="65" fillId="0" borderId="0" xfId="17" applyFont="1" applyAlignment="1">
      <alignment horizontal="center"/>
    </xf>
    <xf numFmtId="0" fontId="72" fillId="0" borderId="0" xfId="15" applyFont="1" applyAlignment="1" applyProtection="1">
      <alignment vertical="top" wrapText="1"/>
      <protection locked="0"/>
    </xf>
    <xf numFmtId="167" fontId="72" fillId="0" borderId="0" xfId="15" applyNumberFormat="1" applyFont="1" applyAlignment="1">
      <alignment horizontal="right"/>
    </xf>
    <xf numFmtId="167" fontId="65" fillId="0" borderId="0" xfId="15" applyNumberFormat="1" applyFont="1" applyAlignment="1" applyProtection="1">
      <alignment horizontal="right"/>
      <protection locked="0"/>
    </xf>
    <xf numFmtId="1" fontId="65" fillId="3" borderId="0" xfId="17" applyNumberFormat="1" applyFont="1" applyFill="1" applyAlignment="1">
      <alignment horizontal="center" vertical="top"/>
    </xf>
    <xf numFmtId="0" fontId="65" fillId="3" borderId="0" xfId="17" applyFont="1" applyFill="1" applyAlignment="1">
      <alignment horizontal="center" vertical="top" wrapText="1"/>
    </xf>
    <xf numFmtId="0" fontId="65" fillId="3" borderId="0" xfId="17" applyFont="1" applyFill="1" applyAlignment="1">
      <alignment horizontal="center"/>
    </xf>
    <xf numFmtId="167" fontId="65" fillId="3" borderId="0" xfId="17" applyNumberFormat="1" applyFont="1" applyFill="1" applyAlignment="1" applyProtection="1">
      <alignment horizontal="center"/>
      <protection locked="0"/>
    </xf>
    <xf numFmtId="0" fontId="9" fillId="0" borderId="0" xfId="17" applyProtection="1">
      <protection locked="0"/>
    </xf>
    <xf numFmtId="0" fontId="72" fillId="3" borderId="0" xfId="17" applyFont="1" applyFill="1" applyAlignment="1">
      <alignment horizontal="center" vertical="center" wrapText="1"/>
    </xf>
    <xf numFmtId="0" fontId="72" fillId="3" borderId="0" xfId="17" applyFont="1" applyFill="1" applyAlignment="1">
      <alignment horizontal="center" wrapText="1"/>
    </xf>
    <xf numFmtId="167" fontId="72" fillId="3" borderId="0" xfId="17" applyNumberFormat="1" applyFont="1" applyFill="1" applyAlignment="1" applyProtection="1">
      <alignment horizontal="center" wrapText="1"/>
      <protection locked="0"/>
    </xf>
    <xf numFmtId="0" fontId="72" fillId="3" borderId="0" xfId="17" applyFont="1" applyFill="1" applyAlignment="1">
      <alignment horizontal="center" vertical="top" wrapText="1"/>
    </xf>
    <xf numFmtId="0" fontId="66" fillId="0" borderId="0" xfId="17" applyFont="1" applyAlignment="1">
      <alignment horizontal="center" vertical="top"/>
    </xf>
    <xf numFmtId="0" fontId="66" fillId="0" borderId="0" xfId="17" quotePrefix="1" applyFont="1" applyAlignment="1">
      <alignment vertical="top" wrapText="1"/>
    </xf>
    <xf numFmtId="0" fontId="65" fillId="0" borderId="0" xfId="17" quotePrefix="1" applyFont="1" applyAlignment="1">
      <alignment horizontal="center" wrapText="1"/>
    </xf>
    <xf numFmtId="167" fontId="65" fillId="0" borderId="0" xfId="17" applyNumberFormat="1" applyFont="1" applyAlignment="1">
      <alignment horizontal="right"/>
    </xf>
    <xf numFmtId="1" fontId="66" fillId="0" borderId="0" xfId="17" applyNumberFormat="1" applyFont="1" applyAlignment="1">
      <alignment horizontal="center" vertical="top"/>
    </xf>
    <xf numFmtId="0" fontId="66" fillId="0" borderId="0" xfId="17" applyFont="1" applyAlignment="1">
      <alignment horizontal="left" vertical="top" wrapText="1"/>
    </xf>
    <xf numFmtId="0" fontId="65" fillId="0" borderId="0" xfId="17" applyFont="1" applyAlignment="1">
      <alignment horizontal="left"/>
    </xf>
    <xf numFmtId="3" fontId="65" fillId="0" borderId="0" xfId="17" applyNumberFormat="1" applyFont="1" applyAlignment="1">
      <alignment horizontal="center"/>
    </xf>
    <xf numFmtId="1" fontId="72" fillId="0" borderId="0" xfId="17" applyNumberFormat="1" applyFont="1" applyAlignment="1">
      <alignment horizontal="center" vertical="top"/>
    </xf>
    <xf numFmtId="0" fontId="71" fillId="0" borderId="0" xfId="17" applyFont="1" applyAlignment="1">
      <alignment horizontal="left" vertical="top" wrapText="1"/>
    </xf>
    <xf numFmtId="0" fontId="72" fillId="0" borderId="0" xfId="17" applyFont="1" applyAlignment="1" applyProtection="1">
      <alignment horizontal="center" vertical="top"/>
      <protection locked="0"/>
    </xf>
    <xf numFmtId="0" fontId="65" fillId="0" borderId="0" xfId="17" applyFont="1" applyAlignment="1" applyProtection="1">
      <alignment vertical="top" wrapText="1"/>
      <protection locked="0"/>
    </xf>
    <xf numFmtId="0" fontId="65" fillId="0" borderId="0" xfId="17" applyFont="1" applyAlignment="1" applyProtection="1">
      <alignment horizontal="center"/>
      <protection locked="0"/>
    </xf>
    <xf numFmtId="49" fontId="71" fillId="0" borderId="0" xfId="17" applyNumberFormat="1" applyFont="1" applyAlignment="1">
      <alignment horizontal="justify" vertical="top" wrapText="1"/>
    </xf>
    <xf numFmtId="4" fontId="65" fillId="0" borderId="0" xfId="17" applyNumberFormat="1" applyFont="1" applyAlignment="1">
      <alignment horizontal="center"/>
    </xf>
    <xf numFmtId="49" fontId="65" fillId="0" borderId="0" xfId="17" applyNumberFormat="1" applyFont="1" applyAlignment="1">
      <alignment horizontal="justify" vertical="top" wrapText="1"/>
    </xf>
    <xf numFmtId="0" fontId="72" fillId="0" borderId="0" xfId="19" applyFont="1" applyAlignment="1" applyProtection="1">
      <alignment horizontal="center" vertical="top" wrapText="1"/>
      <protection hidden="1"/>
    </xf>
    <xf numFmtId="0" fontId="65" fillId="0" borderId="0" xfId="17" applyFont="1" applyAlignment="1">
      <alignment vertical="top" wrapText="1"/>
    </xf>
    <xf numFmtId="0" fontId="65" fillId="0" borderId="0" xfId="17" applyFont="1" applyAlignment="1">
      <alignment horizontal="center" wrapText="1"/>
    </xf>
    <xf numFmtId="0" fontId="65" fillId="0" borderId="0" xfId="17" applyFont="1" applyAlignment="1">
      <alignment horizontal="left" wrapText="1"/>
    </xf>
    <xf numFmtId="171" fontId="85" fillId="0" borderId="0" xfId="17" applyNumberFormat="1" applyFont="1"/>
    <xf numFmtId="0" fontId="95" fillId="0" borderId="0" xfId="17" applyFont="1"/>
    <xf numFmtId="0" fontId="96" fillId="0" borderId="0" xfId="20" applyFont="1" applyAlignment="1" applyProtection="1">
      <alignment horizontal="center" vertical="top" wrapText="1"/>
      <protection hidden="1"/>
    </xf>
    <xf numFmtId="0" fontId="72" fillId="0" borderId="0" xfId="17" applyFont="1" applyAlignment="1">
      <alignment horizontal="center" vertical="top"/>
    </xf>
    <xf numFmtId="0" fontId="65" fillId="0" borderId="0" xfId="17" quotePrefix="1" applyFont="1" applyAlignment="1">
      <alignment horizontal="left" vertical="top" wrapText="1"/>
    </xf>
    <xf numFmtId="0" fontId="72" fillId="0" borderId="0" xfId="17" applyFont="1" applyAlignment="1">
      <alignment horizontal="left" vertical="top" wrapText="1"/>
    </xf>
    <xf numFmtId="167" fontId="72" fillId="0" borderId="0" xfId="17" applyNumberFormat="1" applyFont="1" applyAlignment="1">
      <alignment horizontal="right"/>
    </xf>
    <xf numFmtId="0" fontId="71" fillId="0" borderId="0" xfId="17" applyFont="1" applyAlignment="1">
      <alignment horizontal="justify" vertical="top" wrapText="1"/>
    </xf>
    <xf numFmtId="0" fontId="65" fillId="0" borderId="0" xfId="17" applyFont="1" applyAlignment="1">
      <alignment horizontal="justify" vertical="top" wrapText="1"/>
    </xf>
    <xf numFmtId="167" fontId="65" fillId="0" borderId="0" xfId="17" applyNumberFormat="1" applyFont="1" applyAlignment="1" applyProtection="1">
      <alignment horizontal="right"/>
      <protection locked="0"/>
    </xf>
    <xf numFmtId="1" fontId="65" fillId="0" borderId="0" xfId="17" applyNumberFormat="1" applyFont="1" applyAlignment="1">
      <alignment horizontal="center" vertical="top"/>
    </xf>
    <xf numFmtId="0" fontId="97" fillId="0" borderId="0" xfId="17" applyFont="1" applyAlignment="1">
      <alignment horizontal="center" vertical="top" wrapText="1"/>
    </xf>
    <xf numFmtId="171" fontId="65" fillId="0" borderId="0" xfId="17" applyNumberFormat="1" applyFont="1" applyAlignment="1">
      <alignment horizontal="right"/>
    </xf>
    <xf numFmtId="0" fontId="72" fillId="0" borderId="0" xfId="17" applyFont="1" applyAlignment="1">
      <alignment horizontal="right" vertical="top" wrapText="1"/>
    </xf>
    <xf numFmtId="0" fontId="65" fillId="0" borderId="0" xfId="17" applyFont="1" applyAlignment="1">
      <alignment horizontal="right" vertical="top" wrapText="1"/>
    </xf>
    <xf numFmtId="0" fontId="28" fillId="0" borderId="0" xfId="17" applyFont="1" applyProtection="1">
      <protection locked="0"/>
    </xf>
    <xf numFmtId="167" fontId="9" fillId="0" borderId="0" xfId="17" applyNumberFormat="1" applyProtection="1">
      <protection locked="0"/>
    </xf>
    <xf numFmtId="0" fontId="72" fillId="0" borderId="0" xfId="17" applyFont="1" applyAlignment="1">
      <alignment horizontal="justify" vertical="top" wrapText="1"/>
    </xf>
    <xf numFmtId="171" fontId="72" fillId="0" borderId="0" xfId="17" applyNumberFormat="1" applyFont="1" applyAlignment="1">
      <alignment horizontal="right"/>
    </xf>
    <xf numFmtId="171" fontId="9" fillId="0" borderId="0" xfId="17" applyNumberFormat="1" applyProtection="1">
      <protection locked="0"/>
    </xf>
    <xf numFmtId="0" fontId="65" fillId="0" borderId="0" xfId="17" applyFont="1" applyAlignment="1" applyProtection="1">
      <alignment vertical="top"/>
      <protection locked="0"/>
    </xf>
    <xf numFmtId="167" fontId="98" fillId="0" borderId="0" xfId="17" applyNumberFormat="1" applyFont="1"/>
    <xf numFmtId="3" fontId="88" fillId="0" borderId="0" xfId="17" applyNumberFormat="1" applyFont="1" applyAlignment="1">
      <alignment horizontal="center"/>
    </xf>
    <xf numFmtId="171" fontId="71" fillId="0" borderId="0" xfId="17" applyNumberFormat="1" applyFont="1" applyAlignment="1">
      <alignment horizontal="right"/>
    </xf>
    <xf numFmtId="167" fontId="71" fillId="0" borderId="0" xfId="17" applyNumberFormat="1" applyFont="1" applyAlignment="1" applyProtection="1">
      <alignment horizontal="right"/>
      <protection locked="0"/>
    </xf>
    <xf numFmtId="49" fontId="15" fillId="0" borderId="0" xfId="0" applyNumberFormat="1" applyFont="1" applyAlignment="1">
      <alignment vertical="top" wrapText="1"/>
    </xf>
    <xf numFmtId="167" fontId="12" fillId="0" borderId="0" xfId="0" applyNumberFormat="1" applyFont="1" applyAlignment="1">
      <alignment horizontal="center"/>
    </xf>
    <xf numFmtId="0" fontId="100" fillId="0" borderId="0" xfId="0" applyFont="1"/>
    <xf numFmtId="0" fontId="46" fillId="0" borderId="20" xfId="0" applyFont="1" applyBorder="1"/>
    <xf numFmtId="0" fontId="46" fillId="0" borderId="0" xfId="0" applyFont="1"/>
    <xf numFmtId="0" fontId="11" fillId="0" borderId="4" xfId="0" applyFont="1" applyBorder="1" applyAlignment="1">
      <alignment horizontal="left"/>
    </xf>
    <xf numFmtId="0" fontId="0" fillId="0" borderId="5" xfId="0" applyBorder="1"/>
    <xf numFmtId="0" fontId="0" fillId="0" borderId="20" xfId="0" applyBorder="1"/>
    <xf numFmtId="4" fontId="11" fillId="0" borderId="0" xfId="0" applyNumberFormat="1" applyFont="1" applyAlignment="1">
      <alignment horizontal="center"/>
    </xf>
    <xf numFmtId="49" fontId="15" fillId="0" borderId="0" xfId="0" applyNumberFormat="1" applyFont="1" applyAlignment="1">
      <alignment vertical="top"/>
    </xf>
    <xf numFmtId="0" fontId="99" fillId="0" borderId="0" xfId="0" applyFont="1" applyAlignment="1">
      <alignment horizontal="center"/>
    </xf>
    <xf numFmtId="167" fontId="12" fillId="0" borderId="8" xfId="0" applyNumberFormat="1" applyFont="1" applyBorder="1" applyAlignment="1">
      <alignment horizontal="center"/>
    </xf>
    <xf numFmtId="4" fontId="38" fillId="0" borderId="8" xfId="5" applyNumberFormat="1" applyFont="1" applyBorder="1" applyProtection="1">
      <protection locked="0"/>
    </xf>
    <xf numFmtId="4" fontId="22" fillId="0" borderId="8" xfId="5" applyNumberFormat="1" applyFont="1" applyBorder="1" applyAlignment="1" applyProtection="1">
      <alignment vertical="center"/>
      <protection locked="0"/>
    </xf>
    <xf numFmtId="167" fontId="65" fillId="0" borderId="0" xfId="10" applyNumberFormat="1" applyFont="1" applyAlignment="1">
      <alignment horizontal="right"/>
    </xf>
    <xf numFmtId="1" fontId="65" fillId="3" borderId="0" xfId="10" applyNumberFormat="1" applyFont="1" applyFill="1" applyAlignment="1">
      <alignment horizontal="center" vertical="top"/>
    </xf>
    <xf numFmtId="0" fontId="65" fillId="3" borderId="0" xfId="10" applyFont="1" applyFill="1" applyAlignment="1">
      <alignment horizontal="center" vertical="top" wrapText="1"/>
    </xf>
    <xf numFmtId="0" fontId="65" fillId="3" borderId="0" xfId="10" applyFont="1" applyFill="1" applyAlignment="1">
      <alignment horizontal="center"/>
    </xf>
    <xf numFmtId="167" fontId="71" fillId="3" borderId="0" xfId="10" applyNumberFormat="1" applyFont="1" applyFill="1" applyAlignment="1">
      <alignment horizontal="center"/>
    </xf>
    <xf numFmtId="0" fontId="72" fillId="3" borderId="0" xfId="10" applyFont="1" applyFill="1" applyAlignment="1">
      <alignment horizontal="center" vertical="center" wrapText="1"/>
    </xf>
    <xf numFmtId="0" fontId="72" fillId="3" borderId="0" xfId="10" applyFont="1" applyFill="1" applyAlignment="1">
      <alignment horizontal="center" wrapText="1"/>
    </xf>
    <xf numFmtId="167" fontId="72" fillId="3" borderId="0" xfId="10" applyNumberFormat="1" applyFont="1" applyFill="1" applyAlignment="1">
      <alignment horizontal="center" wrapText="1"/>
    </xf>
    <xf numFmtId="0" fontId="72" fillId="3" borderId="0" xfId="10" applyFont="1" applyFill="1" applyAlignment="1">
      <alignment horizontal="center" vertical="top" wrapText="1"/>
    </xf>
    <xf numFmtId="167" fontId="73" fillId="3" borderId="0" xfId="10" applyNumberFormat="1" applyFont="1" applyFill="1" applyAlignment="1">
      <alignment horizontal="center" wrapText="1"/>
    </xf>
    <xf numFmtId="1" fontId="71" fillId="0" borderId="0" xfId="10" applyNumberFormat="1" applyFont="1" applyAlignment="1">
      <alignment horizontal="center" vertical="top"/>
    </xf>
    <xf numFmtId="0" fontId="71" fillId="0" borderId="0" xfId="10" applyFont="1" applyAlignment="1">
      <alignment horizontal="left" vertical="top" wrapText="1"/>
    </xf>
    <xf numFmtId="0" fontId="71" fillId="0" borderId="0" xfId="10" applyFont="1" applyAlignment="1">
      <alignment horizontal="center"/>
    </xf>
    <xf numFmtId="167" fontId="71" fillId="0" borderId="0" xfId="10" applyNumberFormat="1" applyFont="1" applyAlignment="1">
      <alignment horizontal="right"/>
    </xf>
    <xf numFmtId="1" fontId="67" fillId="0" borderId="0" xfId="10" applyNumberFormat="1" applyFont="1" applyAlignment="1">
      <alignment horizontal="center" vertical="top"/>
    </xf>
    <xf numFmtId="0" fontId="66" fillId="0" borderId="0" xfId="10" applyFont="1" applyAlignment="1">
      <alignment horizontal="left" vertical="top" wrapText="1"/>
    </xf>
    <xf numFmtId="0" fontId="65" fillId="0" borderId="0" xfId="10" applyFont="1" applyAlignment="1">
      <alignment horizontal="center"/>
    </xf>
    <xf numFmtId="1" fontId="65" fillId="0" borderId="0" xfId="10" applyNumberFormat="1" applyFont="1" applyAlignment="1">
      <alignment horizontal="center" vertical="top"/>
    </xf>
    <xf numFmtId="0" fontId="65" fillId="0" borderId="0" xfId="10" applyFont="1" applyAlignment="1">
      <alignment horizontal="left" vertical="top" wrapText="1"/>
    </xf>
    <xf numFmtId="0" fontId="72" fillId="0" borderId="0" xfId="10" applyFont="1" applyAlignment="1">
      <alignment horizontal="center"/>
    </xf>
    <xf numFmtId="167" fontId="72" fillId="0" borderId="0" xfId="10" applyNumberFormat="1" applyFont="1" applyAlignment="1">
      <alignment horizontal="right"/>
    </xf>
    <xf numFmtId="0" fontId="65" fillId="0" borderId="0" xfId="10" applyFont="1" applyAlignment="1">
      <alignment horizontal="center" vertical="top"/>
    </xf>
    <xf numFmtId="167" fontId="65" fillId="0" borderId="0" xfId="10" applyNumberFormat="1" applyFont="1"/>
    <xf numFmtId="0" fontId="72" fillId="0" borderId="0" xfId="10" applyFont="1" applyAlignment="1">
      <alignment horizontal="left" vertical="top"/>
    </xf>
    <xf numFmtId="167" fontId="73" fillId="0" borderId="0" xfId="10" applyNumberFormat="1" applyFont="1" applyAlignment="1">
      <alignment horizontal="right"/>
    </xf>
    <xf numFmtId="0" fontId="65" fillId="0" borderId="0" xfId="10" applyFont="1" applyAlignment="1">
      <alignment horizontal="justify" vertical="top" wrapText="1"/>
    </xf>
    <xf numFmtId="1" fontId="74" fillId="3" borderId="0" xfId="10" applyNumberFormat="1" applyFont="1" applyFill="1" applyAlignment="1">
      <alignment horizontal="center" vertical="top"/>
    </xf>
    <xf numFmtId="1" fontId="74" fillId="0" borderId="0" xfId="10" applyNumberFormat="1" applyFont="1" applyAlignment="1">
      <alignment horizontal="center" vertical="top"/>
    </xf>
    <xf numFmtId="0" fontId="72" fillId="0" borderId="0" xfId="10" applyFont="1" applyAlignment="1">
      <alignment horizontal="center" vertical="top" wrapText="1"/>
    </xf>
    <xf numFmtId="0" fontId="72" fillId="0" borderId="0" xfId="10" applyFont="1" applyAlignment="1">
      <alignment horizontal="center" wrapText="1"/>
    </xf>
    <xf numFmtId="167" fontId="73" fillId="0" borderId="0" xfId="10" applyNumberFormat="1" applyFont="1" applyAlignment="1">
      <alignment horizontal="center" wrapText="1"/>
    </xf>
    <xf numFmtId="1" fontId="75" fillId="0" borderId="0" xfId="10" applyNumberFormat="1" applyFont="1" applyAlignment="1">
      <alignment horizontal="center" vertical="top"/>
    </xf>
    <xf numFmtId="0" fontId="67" fillId="0" borderId="0" xfId="10" applyFont="1" applyAlignment="1">
      <alignment horizontal="center"/>
    </xf>
    <xf numFmtId="167" fontId="76" fillId="0" borderId="0" xfId="10" applyNumberFormat="1" applyFont="1" applyAlignment="1">
      <alignment horizontal="right"/>
    </xf>
    <xf numFmtId="1" fontId="74" fillId="0" borderId="0" xfId="10" quotePrefix="1" applyNumberFormat="1" applyFont="1" applyAlignment="1">
      <alignment horizontal="center" vertical="top"/>
    </xf>
    <xf numFmtId="0" fontId="72" fillId="0" borderId="0" xfId="10" applyFont="1" applyAlignment="1">
      <alignment horizontal="justify" vertical="top"/>
    </xf>
    <xf numFmtId="167" fontId="71" fillId="0" borderId="0" xfId="10" applyNumberFormat="1" applyFont="1"/>
    <xf numFmtId="0" fontId="74" fillId="0" borderId="0" xfId="10" applyFont="1" applyAlignment="1">
      <alignment vertical="top"/>
    </xf>
    <xf numFmtId="0" fontId="65" fillId="0" borderId="0" xfId="10" applyFont="1" applyAlignment="1">
      <alignment horizontal="justify" vertical="top"/>
    </xf>
    <xf numFmtId="0" fontId="74" fillId="0" borderId="0" xfId="10" applyFont="1" applyAlignment="1">
      <alignment horizontal="left" vertical="top" wrapText="1"/>
    </xf>
    <xf numFmtId="0" fontId="65" fillId="0" borderId="0" xfId="12" applyFont="1" applyAlignment="1">
      <alignment horizontal="justify" wrapText="1"/>
    </xf>
    <xf numFmtId="0" fontId="77" fillId="0" borderId="0" xfId="10" applyFont="1" applyAlignment="1">
      <alignment horizontal="center" vertical="center" wrapText="1"/>
    </xf>
    <xf numFmtId="167" fontId="77" fillId="0" borderId="0" xfId="10" applyNumberFormat="1" applyFont="1" applyAlignment="1">
      <alignment horizontal="center" vertical="center" wrapText="1"/>
    </xf>
    <xf numFmtId="0" fontId="65" fillId="0" borderId="0" xfId="12" quotePrefix="1" applyFont="1" applyAlignment="1">
      <alignment horizontal="justify" wrapText="1"/>
    </xf>
    <xf numFmtId="49" fontId="65" fillId="0" borderId="0" xfId="12" quotePrefix="1" applyNumberFormat="1" applyFont="1" applyAlignment="1">
      <alignment horizontal="justify" wrapText="1"/>
    </xf>
    <xf numFmtId="0" fontId="65" fillId="0" borderId="0" xfId="10" applyFont="1" applyAlignment="1">
      <alignment horizontal="center" vertical="center"/>
    </xf>
    <xf numFmtId="167" fontId="65" fillId="0" borderId="0" xfId="13" applyNumberFormat="1" applyFont="1" applyAlignment="1">
      <alignment horizontal="center" vertical="center" wrapText="1"/>
    </xf>
    <xf numFmtId="0" fontId="77" fillId="0" borderId="0" xfId="10" applyFont="1" applyAlignment="1">
      <alignment horizontal="center" vertical="center"/>
    </xf>
    <xf numFmtId="167" fontId="77" fillId="0" borderId="0" xfId="10" applyNumberFormat="1" applyFont="1" applyAlignment="1">
      <alignment horizontal="center" vertical="center"/>
    </xf>
    <xf numFmtId="0" fontId="65" fillId="0" borderId="2" xfId="10" quotePrefix="1" applyFont="1" applyBorder="1" applyAlignment="1">
      <alignment horizontal="justify" vertical="top" wrapText="1"/>
    </xf>
    <xf numFmtId="0" fontId="83" fillId="0" borderId="0" xfId="10" applyFont="1" applyAlignment="1">
      <alignment horizontal="center" vertical="center"/>
    </xf>
    <xf numFmtId="170" fontId="74" fillId="0" borderId="0" xfId="10" applyNumberFormat="1" applyFont="1" applyAlignment="1">
      <alignment horizontal="left" vertical="top"/>
    </xf>
    <xf numFmtId="0" fontId="65" fillId="0" borderId="0" xfId="10" quotePrefix="1" applyFont="1" applyAlignment="1">
      <alignment horizontal="justify" vertical="top" wrapText="1"/>
    </xf>
    <xf numFmtId="2" fontId="65" fillId="0" borderId="0" xfId="10" applyNumberFormat="1" applyFont="1" applyAlignment="1">
      <alignment horizontal="justify" vertical="top"/>
    </xf>
    <xf numFmtId="49" fontId="65" fillId="0" borderId="0" xfId="10" quotePrefix="1" applyNumberFormat="1" applyFont="1" applyAlignment="1">
      <alignment horizontal="justify" vertical="center"/>
    </xf>
    <xf numFmtId="49" fontId="65" fillId="0" borderId="0" xfId="10" applyNumberFormat="1" applyFont="1" applyAlignment="1">
      <alignment horizontal="justify" vertical="center"/>
    </xf>
    <xf numFmtId="0" fontId="85" fillId="0" borderId="0" xfId="10" applyFont="1" applyAlignment="1">
      <alignment horizontal="justify" vertical="center" wrapText="1"/>
    </xf>
    <xf numFmtId="49" fontId="65" fillId="0" borderId="2" xfId="10" applyNumberFormat="1" applyFont="1" applyBorder="1" applyAlignment="1">
      <alignment horizontal="justify" vertical="center"/>
    </xf>
    <xf numFmtId="49" fontId="72" fillId="0" borderId="0" xfId="10" applyNumberFormat="1" applyFont="1" applyAlignment="1">
      <alignment horizontal="justify" vertical="center" wrapText="1"/>
    </xf>
    <xf numFmtId="0" fontId="87" fillId="0" borderId="0" xfId="14" quotePrefix="1" applyFont="1" applyAlignment="1">
      <alignment wrapText="1"/>
    </xf>
    <xf numFmtId="0" fontId="65" fillId="0" borderId="2" xfId="10" applyFont="1" applyBorder="1" applyAlignment="1">
      <alignment horizontal="justify" vertical="center"/>
    </xf>
    <xf numFmtId="170" fontId="74" fillId="0" borderId="0" xfId="10" applyNumberFormat="1" applyFont="1" applyAlignment="1">
      <alignment horizontal="center" vertical="top"/>
    </xf>
    <xf numFmtId="0" fontId="65" fillId="0" borderId="0" xfId="15" quotePrefix="1" applyFont="1" applyAlignment="1">
      <alignment horizontal="justify" vertical="center" wrapText="1"/>
    </xf>
    <xf numFmtId="0" fontId="87" fillId="0" borderId="0" xfId="15" applyFont="1" applyAlignment="1">
      <alignment horizontal="justify" vertical="center" wrapText="1"/>
    </xf>
    <xf numFmtId="49" fontId="65" fillId="0" borderId="0" xfId="15" applyNumberFormat="1" applyFont="1" applyAlignment="1">
      <alignment horizontal="justify" vertical="center" wrapText="1"/>
    </xf>
    <xf numFmtId="0" fontId="65" fillId="0" borderId="2" xfId="15" applyFont="1" applyBorder="1" applyAlignment="1">
      <alignment horizontal="justify" vertical="center" wrapText="1"/>
    </xf>
    <xf numFmtId="0" fontId="65" fillId="0" borderId="0" xfId="10" applyFont="1" applyAlignment="1">
      <alignment horizontal="justify" vertical="center" wrapText="1"/>
    </xf>
    <xf numFmtId="0" fontId="77" fillId="0" borderId="0" xfId="10" applyFont="1" applyAlignment="1">
      <alignment horizontal="justify" wrapText="1"/>
    </xf>
    <xf numFmtId="0" fontId="66" fillId="0" borderId="0" xfId="10" applyFont="1" applyAlignment="1">
      <alignment horizontal="left" vertical="top"/>
    </xf>
    <xf numFmtId="2" fontId="65" fillId="0" borderId="0" xfId="12" applyNumberFormat="1" applyFont="1" applyAlignment="1">
      <alignment horizontal="justify" vertical="center" wrapText="1"/>
    </xf>
    <xf numFmtId="2" fontId="65" fillId="0" borderId="0" xfId="12" quotePrefix="1" applyNumberFormat="1" applyFont="1" applyAlignment="1">
      <alignment horizontal="justify" vertical="center" wrapText="1"/>
    </xf>
    <xf numFmtId="0" fontId="88" fillId="0" borderId="0" xfId="10" applyFont="1" applyAlignment="1">
      <alignment vertical="top"/>
    </xf>
    <xf numFmtId="0" fontId="88" fillId="0" borderId="0" xfId="10" applyFont="1" applyAlignment="1">
      <alignment horizontal="left" vertical="top" wrapText="1"/>
    </xf>
    <xf numFmtId="0" fontId="65" fillId="0" borderId="0" xfId="12" quotePrefix="1" applyFont="1" applyAlignment="1">
      <alignment horizontal="justify" vertical="justify" wrapText="1"/>
    </xf>
    <xf numFmtId="0" fontId="72" fillId="0" borderId="0" xfId="12" quotePrefix="1" applyFont="1" applyAlignment="1">
      <alignment horizontal="justify" vertical="justify" wrapText="1"/>
    </xf>
    <xf numFmtId="0" fontId="65" fillId="0" borderId="0" xfId="10" quotePrefix="1" applyFont="1" applyAlignment="1">
      <alignment horizontal="justify" vertical="center" wrapText="1"/>
    </xf>
    <xf numFmtId="0" fontId="77" fillId="0" borderId="0" xfId="10" applyFont="1" applyAlignment="1">
      <alignment horizontal="center"/>
    </xf>
    <xf numFmtId="0" fontId="89" fillId="0" borderId="0" xfId="10" applyFont="1"/>
    <xf numFmtId="0" fontId="65" fillId="0" borderId="2" xfId="10" applyFont="1" applyBorder="1" applyAlignment="1">
      <alignment horizontal="justify" vertical="center" wrapText="1"/>
    </xf>
    <xf numFmtId="0" fontId="72" fillId="0" borderId="0" xfId="10" applyFont="1" applyAlignment="1">
      <alignment horizontal="justify" vertical="center" wrapText="1"/>
    </xf>
    <xf numFmtId="49" fontId="72" fillId="0" borderId="0" xfId="13" quotePrefix="1" applyNumberFormat="1" applyFont="1" applyAlignment="1">
      <alignment horizontal="justify" vertical="top" wrapText="1"/>
    </xf>
    <xf numFmtId="0" fontId="72" fillId="0" borderId="0" xfId="10" applyFont="1" applyAlignment="1">
      <alignment horizontal="justify" vertical="top" wrapText="1"/>
    </xf>
    <xf numFmtId="0" fontId="88" fillId="0" borderId="0" xfId="10" applyFont="1" applyAlignment="1">
      <alignment vertical="top" wrapText="1"/>
    </xf>
    <xf numFmtId="0" fontId="2" fillId="2" borderId="8" xfId="0" applyFont="1" applyFill="1" applyBorder="1" applyAlignment="1">
      <alignment horizontal="center"/>
    </xf>
    <xf numFmtId="2" fontId="2" fillId="2" borderId="8" xfId="0" applyNumberFormat="1" applyFont="1" applyFill="1" applyBorder="1" applyAlignment="1">
      <alignment horizontal="center"/>
    </xf>
    <xf numFmtId="2" fontId="0" fillId="0" borderId="0" xfId="0" applyNumberFormat="1"/>
    <xf numFmtId="2" fontId="2" fillId="0" borderId="0" xfId="0" applyNumberFormat="1" applyFont="1" applyAlignment="1">
      <alignment horizontal="center" vertical="center"/>
    </xf>
    <xf numFmtId="2" fontId="2" fillId="0" borderId="0" xfId="0" applyNumberFormat="1" applyFont="1" applyAlignment="1">
      <alignment horizontal="center"/>
    </xf>
    <xf numFmtId="2" fontId="2" fillId="0" borderId="2" xfId="0" applyNumberFormat="1" applyFont="1" applyBorder="1" applyAlignment="1">
      <alignment horizontal="center"/>
    </xf>
    <xf numFmtId="2" fontId="5" fillId="0" borderId="0" xfId="0" applyNumberFormat="1" applyFont="1" applyAlignment="1">
      <alignment horizontal="center"/>
    </xf>
    <xf numFmtId="2" fontId="6" fillId="0" borderId="0" xfId="0" applyNumberFormat="1" applyFont="1"/>
    <xf numFmtId="0" fontId="0" fillId="0" borderId="0" xfId="0" applyAlignment="1">
      <alignment vertical="top"/>
    </xf>
    <xf numFmtId="0" fontId="2" fillId="2" borderId="8" xfId="0" applyFont="1" applyFill="1" applyBorder="1" applyAlignment="1">
      <alignment horizontal="center" vertical="top"/>
    </xf>
    <xf numFmtId="164" fontId="2" fillId="0" borderId="0" xfId="0" applyNumberFormat="1" applyFont="1" applyAlignment="1">
      <alignment horizontal="center" vertical="top"/>
    </xf>
    <xf numFmtId="0" fontId="6" fillId="0" borderId="0" xfId="0" applyFont="1" applyAlignment="1">
      <alignment vertical="top"/>
    </xf>
    <xf numFmtId="0" fontId="3" fillId="0" borderId="0" xfId="1" applyFont="1" applyAlignment="1">
      <alignment horizontal="justify" vertical="top" wrapText="1"/>
    </xf>
    <xf numFmtId="0" fontId="6" fillId="0" borderId="0" xfId="1" applyFont="1" applyAlignment="1">
      <alignment horizontal="justify" vertical="top" wrapText="1"/>
    </xf>
    <xf numFmtId="0" fontId="2" fillId="0" borderId="0" xfId="0" applyFont="1" applyAlignment="1">
      <alignment horizontal="justify" vertical="top" wrapText="1"/>
    </xf>
    <xf numFmtId="49" fontId="2" fillId="0" borderId="0" xfId="0" applyNumberFormat="1" applyFont="1" applyAlignment="1">
      <alignment horizontal="left" vertical="top" wrapText="1"/>
    </xf>
    <xf numFmtId="49" fontId="5" fillId="0" borderId="0" xfId="0" applyNumberFormat="1" applyFont="1" applyAlignment="1">
      <alignment horizontal="left" vertical="top"/>
    </xf>
    <xf numFmtId="4" fontId="0" fillId="0" borderId="0" xfId="0" applyNumberFormat="1"/>
    <xf numFmtId="165" fontId="2" fillId="2" borderId="8" xfId="0" applyNumberFormat="1" applyFont="1" applyFill="1" applyBorder="1" applyAlignment="1">
      <alignment horizontal="center" vertical="center"/>
    </xf>
    <xf numFmtId="165" fontId="7" fillId="0" borderId="0" xfId="0" applyNumberFormat="1" applyFont="1" applyAlignment="1">
      <alignment horizontal="center" vertical="center"/>
    </xf>
    <xf numFmtId="0" fontId="0" fillId="0" borderId="0" xfId="0" applyAlignment="1">
      <alignment horizontal="center" vertical="center"/>
    </xf>
    <xf numFmtId="2" fontId="2" fillId="0" borderId="0" xfId="0" applyNumberFormat="1" applyFont="1" applyAlignment="1" applyProtection="1">
      <alignment horizontal="center" vertical="center"/>
      <protection locked="0"/>
    </xf>
    <xf numFmtId="165" fontId="2" fillId="0" borderId="0" xfId="0" applyNumberFormat="1" applyFont="1" applyAlignment="1">
      <alignment horizontal="center" vertical="center"/>
    </xf>
    <xf numFmtId="165" fontId="2" fillId="0" borderId="0" xfId="0" applyNumberFormat="1" applyFont="1" applyAlignment="1" applyProtection="1">
      <alignment horizontal="center" vertical="center"/>
      <protection locked="0"/>
    </xf>
    <xf numFmtId="165" fontId="6" fillId="0" borderId="0" xfId="0" applyNumberFormat="1" applyFont="1" applyAlignment="1">
      <alignment horizontal="center" vertical="center"/>
    </xf>
    <xf numFmtId="165" fontId="6" fillId="0" borderId="2" xfId="0" applyNumberFormat="1" applyFont="1" applyBorder="1" applyAlignment="1">
      <alignment horizontal="center" vertical="center"/>
    </xf>
    <xf numFmtId="165" fontId="6" fillId="0" borderId="0" xfId="0" applyNumberFormat="1" applyFont="1" applyAlignment="1" applyProtection="1">
      <alignment horizontal="center" vertical="center"/>
      <protection locked="0"/>
    </xf>
    <xf numFmtId="165" fontId="0" fillId="0" borderId="0" xfId="0" applyNumberFormat="1" applyAlignment="1">
      <alignment horizontal="center" vertical="center"/>
    </xf>
    <xf numFmtId="4" fontId="72" fillId="3" borderId="0" xfId="10" applyNumberFormat="1" applyFont="1" applyFill="1" applyAlignment="1">
      <alignment horizontal="center" wrapText="1"/>
    </xf>
    <xf numFmtId="4" fontId="65" fillId="0" borderId="0" xfId="10" applyNumberFormat="1" applyFont="1" applyAlignment="1">
      <alignment horizontal="right"/>
    </xf>
    <xf numFmtId="4" fontId="72" fillId="0" borderId="0" xfId="10" applyNumberFormat="1" applyFont="1" applyAlignment="1">
      <alignment horizontal="right"/>
    </xf>
    <xf numFmtId="4" fontId="65" fillId="0" borderId="0" xfId="10" applyNumberFormat="1" applyFont="1"/>
    <xf numFmtId="4" fontId="65" fillId="3" borderId="0" xfId="10" applyNumberFormat="1" applyFont="1" applyFill="1" applyAlignment="1">
      <alignment horizontal="center"/>
    </xf>
    <xf numFmtId="4" fontId="72" fillId="3" borderId="0" xfId="10" applyNumberFormat="1" applyFont="1" applyFill="1" applyAlignment="1">
      <alignment horizontal="center"/>
    </xf>
    <xf numFmtId="4" fontId="65" fillId="0" borderId="0" xfId="10" applyNumberFormat="1" applyFont="1" applyAlignment="1">
      <alignment horizontal="center"/>
    </xf>
    <xf numFmtId="4" fontId="72" fillId="0" borderId="0" xfId="10" applyNumberFormat="1" applyFont="1" applyAlignment="1">
      <alignment horizontal="center"/>
    </xf>
    <xf numFmtId="4" fontId="65" fillId="0" borderId="0" xfId="10" applyNumberFormat="1" applyFont="1" applyAlignment="1" applyProtection="1">
      <alignment horizontal="right"/>
      <protection locked="0"/>
    </xf>
    <xf numFmtId="4" fontId="67" fillId="0" borderId="0" xfId="10" applyNumberFormat="1" applyFont="1" applyAlignment="1">
      <alignment horizontal="center"/>
    </xf>
    <xf numFmtId="4" fontId="77" fillId="0" borderId="0" xfId="10" applyNumberFormat="1" applyFont="1" applyAlignment="1">
      <alignment horizontal="center" vertical="center" wrapText="1"/>
    </xf>
    <xf numFmtId="4" fontId="65" fillId="0" borderId="0" xfId="10" applyNumberFormat="1" applyFont="1" applyAlignment="1">
      <alignment horizontal="center" vertical="center"/>
    </xf>
    <xf numFmtId="4" fontId="77" fillId="0" borderId="0" xfId="10" applyNumberFormat="1" applyFont="1" applyAlignment="1">
      <alignment horizontal="center" vertical="center"/>
    </xf>
    <xf numFmtId="4" fontId="83" fillId="0" borderId="0" xfId="10" applyNumberFormat="1" applyFont="1" applyAlignment="1">
      <alignment horizontal="center" vertical="center"/>
    </xf>
    <xf numFmtId="4" fontId="77" fillId="0" borderId="0" xfId="10" applyNumberFormat="1" applyFont="1" applyAlignment="1">
      <alignment horizontal="justify" vertical="center" wrapText="1"/>
    </xf>
    <xf numFmtId="4" fontId="77" fillId="0" borderId="0" xfId="10" applyNumberFormat="1" applyFont="1" applyAlignment="1">
      <alignment horizontal="justify" wrapText="1"/>
    </xf>
    <xf numFmtId="4" fontId="77" fillId="0" borderId="0" xfId="10" applyNumberFormat="1" applyFont="1"/>
    <xf numFmtId="4" fontId="77" fillId="0" borderId="0" xfId="10" applyNumberFormat="1" applyFont="1" applyAlignment="1">
      <alignment horizontal="center"/>
    </xf>
    <xf numFmtId="4" fontId="72" fillId="0" borderId="0" xfId="10" applyNumberFormat="1" applyFont="1" applyAlignment="1">
      <alignment horizontal="center" wrapText="1"/>
    </xf>
    <xf numFmtId="4" fontId="67" fillId="0" borderId="0" xfId="10" applyNumberFormat="1" applyFont="1" applyAlignment="1">
      <alignment horizontal="right"/>
    </xf>
    <xf numFmtId="0" fontId="90" fillId="0" borderId="21" xfId="10" applyFont="1" applyBorder="1"/>
    <xf numFmtId="0" fontId="9" fillId="0" borderId="21" xfId="10" applyBorder="1"/>
    <xf numFmtId="0" fontId="77" fillId="0" borderId="21" xfId="10" applyFont="1" applyBorder="1" applyAlignment="1">
      <alignment horizontal="center"/>
    </xf>
    <xf numFmtId="4" fontId="77" fillId="0" borderId="21" xfId="10" applyNumberFormat="1" applyFont="1" applyBorder="1" applyAlignment="1">
      <alignment horizontal="center"/>
    </xf>
    <xf numFmtId="4" fontId="65" fillId="0" borderId="21" xfId="10" applyNumberFormat="1" applyFont="1" applyBorder="1" applyAlignment="1">
      <alignment horizontal="center"/>
    </xf>
    <xf numFmtId="167" fontId="65" fillId="0" borderId="21" xfId="10" applyNumberFormat="1" applyFont="1" applyBorder="1" applyAlignment="1">
      <alignment horizontal="right"/>
    </xf>
    <xf numFmtId="4" fontId="65" fillId="3" borderId="0" xfId="15" applyNumberFormat="1" applyFont="1" applyFill="1" applyAlignment="1">
      <alignment horizontal="center"/>
    </xf>
    <xf numFmtId="4" fontId="72" fillId="3" borderId="0" xfId="15" applyNumberFormat="1" applyFont="1" applyFill="1" applyAlignment="1">
      <alignment horizontal="center"/>
    </xf>
    <xf numFmtId="4" fontId="65" fillId="0" borderId="0" xfId="15" quotePrefix="1" applyNumberFormat="1" applyFont="1" applyAlignment="1">
      <alignment horizontal="center" wrapText="1"/>
    </xf>
    <xf numFmtId="4" fontId="65" fillId="0" borderId="0" xfId="15" applyNumberFormat="1" applyFont="1" applyAlignment="1">
      <alignment horizontal="center"/>
    </xf>
    <xf numFmtId="4" fontId="79" fillId="0" borderId="0" xfId="15" applyNumberFormat="1" applyFont="1" applyAlignment="1">
      <alignment horizontal="center"/>
    </xf>
    <xf numFmtId="4" fontId="65" fillId="0" borderId="0" xfId="15" applyNumberFormat="1" applyFont="1" applyAlignment="1" applyProtection="1">
      <alignment horizontal="center"/>
      <protection locked="0"/>
    </xf>
    <xf numFmtId="4" fontId="72" fillId="3" borderId="0" xfId="15" applyNumberFormat="1" applyFont="1" applyFill="1" applyAlignment="1">
      <alignment horizontal="center" wrapText="1"/>
    </xf>
    <xf numFmtId="4" fontId="65" fillId="0" borderId="0" xfId="15" applyNumberFormat="1" applyFont="1" applyAlignment="1">
      <alignment horizontal="right"/>
    </xf>
    <xf numFmtId="4" fontId="65" fillId="0" borderId="0" xfId="15" applyNumberFormat="1" applyFont="1" applyAlignment="1" applyProtection="1">
      <alignment horizontal="right"/>
      <protection locked="0"/>
    </xf>
    <xf numFmtId="4" fontId="79" fillId="0" borderId="0" xfId="15" applyNumberFormat="1" applyFont="1" applyAlignment="1">
      <alignment horizontal="right"/>
    </xf>
    <xf numFmtId="4" fontId="65" fillId="0" borderId="0" xfId="15" applyNumberFormat="1" applyFont="1" applyProtection="1">
      <protection locked="0"/>
    </xf>
    <xf numFmtId="4" fontId="65" fillId="0" borderId="0" xfId="15" applyNumberFormat="1" applyFont="1"/>
    <xf numFmtId="4" fontId="65" fillId="0" borderId="0" xfId="19" applyNumberFormat="1" applyFont="1" applyAlignment="1" applyProtection="1">
      <alignment vertical="top" wrapText="1"/>
      <protection locked="0"/>
    </xf>
    <xf numFmtId="4" fontId="65" fillId="3" borderId="0" xfId="17" applyNumberFormat="1" applyFont="1" applyFill="1" applyAlignment="1">
      <alignment horizontal="center"/>
    </xf>
    <xf numFmtId="4" fontId="72" fillId="3" borderId="0" xfId="17" applyNumberFormat="1" applyFont="1" applyFill="1" applyAlignment="1">
      <alignment horizontal="center"/>
    </xf>
    <xf numFmtId="4" fontId="65" fillId="0" borderId="0" xfId="17" quotePrefix="1" applyNumberFormat="1" applyFont="1" applyAlignment="1">
      <alignment horizontal="center" wrapText="1"/>
    </xf>
    <xf numFmtId="4" fontId="65" fillId="0" borderId="0" xfId="17" applyNumberFormat="1" applyFont="1" applyAlignment="1">
      <alignment horizontal="center" wrapText="1"/>
    </xf>
    <xf numFmtId="4" fontId="72" fillId="3" borderId="0" xfId="17" applyNumberFormat="1" applyFont="1" applyFill="1" applyAlignment="1">
      <alignment horizontal="center" wrapText="1"/>
    </xf>
    <xf numFmtId="4" fontId="65" fillId="0" borderId="0" xfId="17" applyNumberFormat="1" applyFont="1" applyAlignment="1">
      <alignment horizontal="right"/>
    </xf>
    <xf numFmtId="4" fontId="65" fillId="0" borderId="0" xfId="17" applyNumberFormat="1" applyFont="1" applyAlignment="1" applyProtection="1">
      <alignment horizontal="right"/>
      <protection locked="0"/>
    </xf>
    <xf numFmtId="4" fontId="65" fillId="0" borderId="0" xfId="17" applyNumberFormat="1" applyFont="1" applyProtection="1">
      <protection locked="0"/>
    </xf>
    <xf numFmtId="4" fontId="65" fillId="0" borderId="0" xfId="17" applyNumberFormat="1" applyFont="1"/>
    <xf numFmtId="4" fontId="72" fillId="0" borderId="0" xfId="17" applyNumberFormat="1" applyFont="1"/>
    <xf numFmtId="1" fontId="72" fillId="0" borderId="21" xfId="17" applyNumberFormat="1" applyFont="1" applyBorder="1" applyAlignment="1">
      <alignment horizontal="center" vertical="top"/>
    </xf>
    <xf numFmtId="0" fontId="65" fillId="0" borderId="21" xfId="17" applyFont="1" applyBorder="1" applyAlignment="1">
      <alignment vertical="top" wrapText="1"/>
    </xf>
    <xf numFmtId="0" fontId="65" fillId="0" borderId="21" xfId="17" applyFont="1" applyBorder="1" applyAlignment="1">
      <alignment horizontal="center"/>
    </xf>
    <xf numFmtId="4" fontId="65" fillId="0" borderId="21" xfId="17" applyNumberFormat="1" applyFont="1" applyBorder="1" applyAlignment="1">
      <alignment horizontal="center"/>
    </xf>
    <xf numFmtId="4" fontId="65" fillId="0" borderId="21" xfId="17" applyNumberFormat="1" applyFont="1" applyBorder="1"/>
    <xf numFmtId="167" fontId="65" fillId="0" borderId="21" xfId="17" applyNumberFormat="1" applyFont="1" applyBorder="1"/>
    <xf numFmtId="0" fontId="8" fillId="0" borderId="0" xfId="0" applyFont="1"/>
    <xf numFmtId="172" fontId="0" fillId="0" borderId="0" xfId="0" applyNumberFormat="1"/>
    <xf numFmtId="172" fontId="2" fillId="2" borderId="8" xfId="0" applyNumberFormat="1" applyFont="1" applyFill="1" applyBorder="1" applyAlignment="1">
      <alignment horizontal="center"/>
    </xf>
    <xf numFmtId="172" fontId="2" fillId="0" borderId="0" xfId="0" applyNumberFormat="1" applyFont="1" applyAlignment="1">
      <alignment vertical="center"/>
    </xf>
    <xf numFmtId="172" fontId="7" fillId="0" borderId="0" xfId="0" applyNumberFormat="1" applyFont="1"/>
    <xf numFmtId="172" fontId="6" fillId="0" borderId="0" xfId="0" applyNumberFormat="1" applyFont="1"/>
    <xf numFmtId="172" fontId="6" fillId="0" borderId="2" xfId="0" applyNumberFormat="1" applyFont="1" applyBorder="1"/>
    <xf numFmtId="172" fontId="8" fillId="0" borderId="0" xfId="0" applyNumberFormat="1" applyFont="1"/>
    <xf numFmtId="2" fontId="0" fillId="0" borderId="21" xfId="0" applyNumberFormat="1" applyBorder="1"/>
    <xf numFmtId="165" fontId="0" fillId="0" borderId="21" xfId="0" applyNumberFormat="1" applyBorder="1" applyAlignment="1">
      <alignment horizontal="center" vertical="center"/>
    </xf>
    <xf numFmtId="172" fontId="0" fillId="0" borderId="21" xfId="0" applyNumberFormat="1" applyBorder="1"/>
    <xf numFmtId="0" fontId="12" fillId="0" borderId="0" xfId="0" applyFont="1" applyAlignment="1">
      <alignment horizontal="left" vertical="top"/>
    </xf>
    <xf numFmtId="49" fontId="11" fillId="0" borderId="0" xfId="0" applyNumberFormat="1" applyFont="1" applyAlignment="1">
      <alignment horizontal="left" wrapText="1"/>
    </xf>
    <xf numFmtId="0" fontId="18" fillId="0" borderId="0" xfId="0" applyFont="1" applyAlignment="1">
      <alignment horizontal="center"/>
    </xf>
    <xf numFmtId="0" fontId="12" fillId="0" borderId="0" xfId="0" applyFont="1" applyAlignment="1">
      <alignment horizontal="center"/>
    </xf>
    <xf numFmtId="0" fontId="15" fillId="0" borderId="0" xfId="4" applyFont="1" applyAlignment="1">
      <alignment horizontal="left" vertical="top" wrapText="1" readingOrder="1"/>
    </xf>
    <xf numFmtId="0" fontId="11" fillId="0" borderId="0" xfId="4" applyFont="1" applyAlignment="1">
      <alignment horizontal="left" vertical="top" wrapText="1" readingOrder="1"/>
    </xf>
    <xf numFmtId="49" fontId="101" fillId="0" borderId="0" xfId="0" applyNumberFormat="1" applyFont="1" applyAlignment="1">
      <alignment horizontal="left" vertical="top" wrapText="1"/>
    </xf>
    <xf numFmtId="49" fontId="15" fillId="0" borderId="0" xfId="0" applyNumberFormat="1" applyFont="1" applyAlignment="1">
      <alignment horizontal="left" vertical="top" wrapText="1"/>
    </xf>
    <xf numFmtId="49" fontId="15" fillId="0" borderId="0" xfId="0" applyNumberFormat="1" applyFont="1" applyAlignment="1">
      <alignment horizontal="left" vertical="top"/>
    </xf>
    <xf numFmtId="49" fontId="11" fillId="0" borderId="0" xfId="0" applyNumberFormat="1" applyFont="1" applyAlignment="1">
      <alignment horizontal="left"/>
    </xf>
    <xf numFmtId="0" fontId="12" fillId="0" borderId="0" xfId="0" applyFont="1" applyAlignment="1">
      <alignment horizontal="left" vertical="top" wrapText="1"/>
    </xf>
    <xf numFmtId="0" fontId="58" fillId="0" borderId="16" xfId="5" applyFont="1" applyBorder="1" applyAlignment="1">
      <alignment horizontal="center"/>
    </xf>
    <xf numFmtId="0" fontId="58" fillId="0" borderId="17" xfId="5" applyFont="1" applyBorder="1" applyAlignment="1">
      <alignment horizontal="center"/>
    </xf>
    <xf numFmtId="0" fontId="58" fillId="0" borderId="18" xfId="5" applyFont="1" applyBorder="1" applyAlignment="1">
      <alignment horizontal="center"/>
    </xf>
    <xf numFmtId="0" fontId="26" fillId="4" borderId="0" xfId="5" applyFont="1" applyFill="1" applyAlignment="1">
      <alignment horizontal="left" vertical="top" wrapText="1"/>
    </xf>
    <xf numFmtId="0" fontId="26" fillId="0" borderId="0" xfId="5" applyFont="1" applyAlignment="1">
      <alignment horizontal="left" vertical="top" wrapText="1"/>
    </xf>
    <xf numFmtId="0" fontId="54" fillId="0" borderId="0" xfId="5" applyFont="1" applyAlignment="1">
      <alignment horizontal="left" vertical="top" wrapText="1"/>
    </xf>
    <xf numFmtId="0" fontId="38" fillId="0" borderId="0" xfId="5" applyFont="1" applyAlignment="1">
      <alignment horizontal="left" vertical="top" wrapText="1"/>
    </xf>
    <xf numFmtId="0" fontId="38" fillId="0" borderId="0" xfId="5" applyFont="1" applyAlignment="1">
      <alignment horizontal="left" vertical="top"/>
    </xf>
    <xf numFmtId="0" fontId="38" fillId="0" borderId="4" xfId="5" applyFont="1" applyBorder="1" applyAlignment="1">
      <alignment horizontal="center"/>
    </xf>
    <xf numFmtId="0" fontId="38" fillId="0" borderId="5" xfId="5" applyFont="1" applyBorder="1" applyAlignment="1">
      <alignment horizontal="center"/>
    </xf>
    <xf numFmtId="0" fontId="38" fillId="0" borderId="6" xfId="5" applyFont="1" applyBorder="1" applyAlignment="1">
      <alignment horizontal="center"/>
    </xf>
    <xf numFmtId="0" fontId="38" fillId="0" borderId="12" xfId="5" applyFont="1" applyBorder="1" applyAlignment="1">
      <alignment horizontal="center"/>
    </xf>
    <xf numFmtId="0" fontId="38" fillId="0" borderId="7" xfId="5" applyFont="1" applyBorder="1" applyAlignment="1">
      <alignment horizontal="center"/>
    </xf>
    <xf numFmtId="0" fontId="38" fillId="0" borderId="13" xfId="5" applyFont="1" applyBorder="1" applyAlignment="1">
      <alignment horizontal="center"/>
    </xf>
    <xf numFmtId="0" fontId="26" fillId="0" borderId="0" xfId="5" applyFont="1" applyAlignment="1">
      <alignment vertical="top" wrapText="1"/>
    </xf>
    <xf numFmtId="0" fontId="24" fillId="3" borderId="4" xfId="7" applyFont="1" applyFill="1" applyBorder="1" applyAlignment="1">
      <alignment horizontal="left"/>
    </xf>
    <xf numFmtId="0" fontId="24" fillId="3" borderId="5" xfId="7" applyFont="1" applyFill="1" applyBorder="1" applyAlignment="1">
      <alignment horizontal="left"/>
    </xf>
    <xf numFmtId="0" fontId="29" fillId="0" borderId="0" xfId="8" applyFont="1" applyAlignment="1">
      <alignment horizontal="justify" wrapText="1" readingOrder="1"/>
    </xf>
    <xf numFmtId="0" fontId="29" fillId="0" borderId="0" xfId="8" applyFont="1">
      <alignment wrapText="1"/>
    </xf>
    <xf numFmtId="0" fontId="26" fillId="0" borderId="0" xfId="5" quotePrefix="1" applyFont="1" applyAlignment="1">
      <alignment horizontal="left" vertical="top" wrapText="1"/>
    </xf>
    <xf numFmtId="0" fontId="24" fillId="3" borderId="4" xfId="5" applyFont="1" applyFill="1" applyBorder="1" applyAlignment="1">
      <alignment horizontal="left"/>
    </xf>
    <xf numFmtId="0" fontId="24" fillId="3" borderId="5" xfId="5" applyFont="1" applyFill="1" applyBorder="1" applyAlignment="1">
      <alignment horizontal="left"/>
    </xf>
    <xf numFmtId="0" fontId="26" fillId="0" borderId="0" xfId="5" applyFont="1" applyAlignment="1">
      <alignment wrapText="1"/>
    </xf>
    <xf numFmtId="0" fontId="26" fillId="0" borderId="0" xfId="5" applyFont="1" applyAlignment="1">
      <alignment horizontal="justify" vertical="top" wrapText="1"/>
    </xf>
    <xf numFmtId="0" fontId="22" fillId="0" borderId="0" xfId="5" applyFont="1" applyAlignment="1">
      <alignment horizontal="left" vertical="top" wrapText="1"/>
    </xf>
    <xf numFmtId="0" fontId="24" fillId="3" borderId="4" xfId="5" applyFont="1" applyFill="1" applyBorder="1" applyAlignment="1">
      <alignment horizontal="center" vertical="center" wrapText="1"/>
    </xf>
    <xf numFmtId="0" fontId="24" fillId="3" borderId="5" xfId="5" applyFont="1" applyFill="1" applyBorder="1" applyAlignment="1">
      <alignment horizontal="center" vertical="center" wrapText="1"/>
    </xf>
    <xf numFmtId="0" fontId="24" fillId="3" borderId="6" xfId="5" applyFont="1" applyFill="1" applyBorder="1" applyAlignment="1">
      <alignment horizontal="center" vertical="center" wrapText="1"/>
    </xf>
    <xf numFmtId="0" fontId="25" fillId="0" borderId="7" xfId="5" applyFont="1" applyBorder="1" applyAlignment="1">
      <alignment horizontal="center" vertical="center" wrapText="1"/>
    </xf>
    <xf numFmtId="0" fontId="99" fillId="0" borderId="0" xfId="0" applyFont="1" applyAlignment="1">
      <alignment horizontal="center" wrapText="1"/>
    </xf>
    <xf numFmtId="0" fontId="8" fillId="0" borderId="22" xfId="0" applyFont="1" applyBorder="1" applyAlignment="1">
      <alignment horizontal="center"/>
    </xf>
    <xf numFmtId="0" fontId="61" fillId="0" borderId="0" xfId="9" applyFont="1" applyAlignment="1">
      <alignment horizontal="center" vertical="top" wrapText="1"/>
    </xf>
    <xf numFmtId="0" fontId="63" fillId="0" borderId="0" xfId="9" applyFont="1" applyAlignment="1">
      <alignment horizontal="center" vertical="top" wrapText="1"/>
    </xf>
    <xf numFmtId="0" fontId="66" fillId="0" borderId="0" xfId="9" applyFont="1" applyAlignment="1">
      <alignment horizontal="left" vertical="top" wrapText="1"/>
    </xf>
    <xf numFmtId="0" fontId="66" fillId="0" borderId="0" xfId="10" applyFont="1" applyAlignment="1">
      <alignment horizontal="left" vertical="center" wrapText="1"/>
    </xf>
    <xf numFmtId="49" fontId="88" fillId="0" borderId="0" xfId="13" quotePrefix="1" applyNumberFormat="1" applyFont="1" applyAlignment="1">
      <alignment horizontal="left" vertical="top" wrapText="1"/>
    </xf>
    <xf numFmtId="0" fontId="95" fillId="0" borderId="0" xfId="17" applyFont="1" applyAlignment="1">
      <alignment horizontal="right"/>
    </xf>
    <xf numFmtId="0" fontId="11" fillId="0" borderId="0" xfId="0" applyFont="1" applyAlignment="1">
      <alignment horizontal="left"/>
    </xf>
    <xf numFmtId="0" fontId="11" fillId="0" borderId="4" xfId="0" applyFont="1" applyBorder="1" applyAlignment="1">
      <alignment horizontal="left" wrapText="1"/>
    </xf>
    <xf numFmtId="0" fontId="11" fillId="0" borderId="5" xfId="0" applyFont="1" applyBorder="1" applyAlignment="1">
      <alignment horizontal="left" wrapText="1"/>
    </xf>
    <xf numFmtId="0" fontId="11" fillId="0" borderId="6" xfId="0" applyFont="1" applyBorder="1" applyAlignment="1">
      <alignment horizontal="left" wrapText="1"/>
    </xf>
  </cellXfs>
  <cellStyles count="21">
    <cellStyle name="Comma 2" xfId="6" xr:uid="{C24F90FE-0F91-4319-94A1-4468638F3A72}"/>
    <cellStyle name="Comma 3" xfId="11" xr:uid="{831EDBBF-056B-47AB-B9A8-DFD324D709DD}"/>
    <cellStyle name="Normal" xfId="0" builtinId="0"/>
    <cellStyle name="Normal 14" xfId="17" xr:uid="{C5D3F472-323B-4CB4-9A72-FC386E723CE7}"/>
    <cellStyle name="Normal 2" xfId="5" xr:uid="{0B7125A4-D50A-422A-8A99-D45B58E8BF3A}"/>
    <cellStyle name="Normal 2 2" xfId="13" xr:uid="{C2A6542C-2EF4-46DB-891E-CC893ABE3C02}"/>
    <cellStyle name="Normal 2 2 2" xfId="15" xr:uid="{D18C2032-2554-4619-B8B5-640578EB57E9}"/>
    <cellStyle name="Normal 2 4" xfId="12" xr:uid="{2441B61C-D3F0-4C29-B5E1-49E691BFA301}"/>
    <cellStyle name="Normal 24" xfId="19" xr:uid="{EDDB3344-A3EA-4591-8D1D-BBFD71D62436}"/>
    <cellStyle name="Normal 3" xfId="10" xr:uid="{D9B81275-D8E1-4262-AF95-CF2A133184E1}"/>
    <cellStyle name="Normal 40 9 22" xfId="20" xr:uid="{889C12AD-C3AB-4291-ABDF-D2B035E3CF0F}"/>
    <cellStyle name="Normal 6" xfId="8" xr:uid="{C55381CB-C565-443E-B404-EF319ECA21AD}"/>
    <cellStyle name="Normal 8" xfId="18" xr:uid="{FC286EF7-7EDF-45D6-A6D4-5EA2C1210273}"/>
    <cellStyle name="Normal_Sheet1" xfId="14" xr:uid="{1C566FBA-3473-456D-9E2B-C31A3EC5EA61}"/>
    <cellStyle name="Normalno 11 2" xfId="3" xr:uid="{B1411237-ED47-4AA4-8752-09D5367B2D26}"/>
    <cellStyle name="Normalno 12 2" xfId="2" xr:uid="{67B7A9B3-8B12-4636-820C-E0A1A9DD728D}"/>
    <cellStyle name="Normalno 2" xfId="4" xr:uid="{7F649DB2-67F6-4647-ADD0-566C7F063B41}"/>
    <cellStyle name="Normalno 2 2" xfId="7" xr:uid="{325B1FF2-8655-4496-BAEA-61FAAA09B0EA}"/>
    <cellStyle name="Normalno 3 4 2" xfId="1" xr:uid="{24F6DE72-9D3B-4F11-A0B1-F1EC2FD10062}"/>
    <cellStyle name="Obično 4 2" xfId="9" xr:uid="{4DF480A9-CD07-4649-94B8-2566225B8AE7}"/>
    <cellStyle name="Stil 1" xfId="16" xr:uid="{4BB0C0B5-B7FF-40C2-ACC8-35385F0969DA}"/>
  </cellStyles>
  <dxfs count="12">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2</xdr:col>
      <xdr:colOff>1447801</xdr:colOff>
      <xdr:row>4</xdr:row>
      <xdr:rowOff>66675</xdr:rowOff>
    </xdr:to>
    <xdr:pic>
      <xdr:nvPicPr>
        <xdr:cNvPr id="2" name="Picture 1">
          <a:extLst>
            <a:ext uri="{FF2B5EF4-FFF2-40B4-BE49-F238E27FC236}">
              <a16:creationId xmlns:a16="http://schemas.microsoft.com/office/drawing/2014/main" id="{038A8FBD-7862-448F-AD77-BEA3F1B123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66675"/>
          <a:ext cx="2533651"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Cloud\PREDMETI%202024\30.%20EO%20Dom%20Kor&#269;ula\TRO&#352;KOVNIK\TRO&#352;KOVNIK%20SA%20CIJENAMA\TROSKOVNIK_DOM%20ZA%20STAIJE%20KOR&#268;ULA_GHV_PTV_cijene%20(1).xls" TargetMode="External"/><Relationship Id="rId1" Type="http://schemas.openxmlformats.org/officeDocument/2006/relationships/externalLinkPath" Target="/Cloud/PREDMETI%202024/30.%20EO%20Dom%20Kor&#269;ula/TRO&#352;KOVNIK/TRO&#352;KOVNIK%20SA%20CIJENAMA/TROSKOVNIK_DOM%20ZA%20STAIJE%20KOR&#268;ULA_GHV_PTV_cijene%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aslovnica"/>
      <sheetName val="opći podaci"/>
      <sheetName val="A DEMONTAŽNI RADOVI"/>
      <sheetName val="B  - VRF -G H"/>
      <sheetName val="C SOLARNA PRIPREMA PTV"/>
      <sheetName val="D ZAVRŠNI RADOVI"/>
      <sheetName val="REKAPITULACIJA"/>
    </sheetNames>
    <sheetDataSet>
      <sheetData sheetId="0"/>
      <sheetData sheetId="1"/>
      <sheetData sheetId="2">
        <row r="17">
          <cell r="B17" t="str">
            <v>UKUPNO DEMONTAŽNI RADOVI</v>
          </cell>
        </row>
      </sheetData>
      <sheetData sheetId="3">
        <row r="8">
          <cell r="B8" t="str">
            <v>VRF SUSTAV ZA GRIJANJE I HLAĐENJE</v>
          </cell>
        </row>
      </sheetData>
      <sheetData sheetId="4">
        <row r="5">
          <cell r="B5" t="str">
            <v>SOLARNA PRIPREMA PTV</v>
          </cell>
        </row>
      </sheetData>
      <sheetData sheetId="5">
        <row r="23">
          <cell r="B23" t="str">
            <v xml:space="preserve"> ZAVRŠNI RADOVI - UKUPNO</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50031-F528-4E49-A26B-9D033641D7E7}">
  <dimension ref="A1:J47"/>
  <sheetViews>
    <sheetView view="pageBreakPreview" topLeftCell="A17" zoomScaleNormal="100" zoomScaleSheetLayoutView="100" workbookViewId="0">
      <selection activeCell="E35" sqref="E35"/>
    </sheetView>
  </sheetViews>
  <sheetFormatPr defaultColWidth="8.85546875" defaultRowHeight="12.75"/>
  <cols>
    <col min="1" max="1" width="16.42578125" style="61" customWidth="1"/>
    <col min="2" max="2" width="3.42578125" style="61" customWidth="1"/>
    <col min="3" max="3" width="27.42578125" style="62" customWidth="1"/>
    <col min="4" max="4" width="6.28515625" style="16" customWidth="1"/>
    <col min="5" max="5" width="7.7109375" style="63" customWidth="1"/>
    <col min="6" max="6" width="3" style="16" customWidth="1"/>
    <col min="7" max="7" width="12.28515625" style="15" customWidth="1"/>
    <col min="8" max="8" width="2.140625" style="16" hidden="1" customWidth="1"/>
    <col min="9" max="9" width="7.28515625" style="15" customWidth="1"/>
    <col min="10" max="257" width="8.85546875" style="27"/>
    <col min="258" max="258" width="8" style="27" customWidth="1"/>
    <col min="259" max="259" width="31.5703125" style="27" customWidth="1"/>
    <col min="260" max="260" width="6.28515625" style="27" customWidth="1"/>
    <col min="261" max="261" width="7.7109375" style="27" customWidth="1"/>
    <col min="262" max="262" width="3" style="27" customWidth="1"/>
    <col min="263" max="263" width="12.28515625" style="27" customWidth="1"/>
    <col min="264" max="264" width="0" style="27" hidden="1" customWidth="1"/>
    <col min="265" max="265" width="13.5703125" style="27" customWidth="1"/>
    <col min="266" max="513" width="8.85546875" style="27"/>
    <col min="514" max="514" width="8" style="27" customWidth="1"/>
    <col min="515" max="515" width="31.5703125" style="27" customWidth="1"/>
    <col min="516" max="516" width="6.28515625" style="27" customWidth="1"/>
    <col min="517" max="517" width="7.7109375" style="27" customWidth="1"/>
    <col min="518" max="518" width="3" style="27" customWidth="1"/>
    <col min="519" max="519" width="12.28515625" style="27" customWidth="1"/>
    <col min="520" max="520" width="0" style="27" hidden="1" customWidth="1"/>
    <col min="521" max="521" width="13.5703125" style="27" customWidth="1"/>
    <col min="522" max="769" width="8.85546875" style="27"/>
    <col min="770" max="770" width="8" style="27" customWidth="1"/>
    <col min="771" max="771" width="31.5703125" style="27" customWidth="1"/>
    <col min="772" max="772" width="6.28515625" style="27" customWidth="1"/>
    <col min="773" max="773" width="7.7109375" style="27" customWidth="1"/>
    <col min="774" max="774" width="3" style="27" customWidth="1"/>
    <col min="775" max="775" width="12.28515625" style="27" customWidth="1"/>
    <col min="776" max="776" width="0" style="27" hidden="1" customWidth="1"/>
    <col min="777" max="777" width="13.5703125" style="27" customWidth="1"/>
    <col min="778" max="1025" width="8.85546875" style="27"/>
    <col min="1026" max="1026" width="8" style="27" customWidth="1"/>
    <col min="1027" max="1027" width="31.5703125" style="27" customWidth="1"/>
    <col min="1028" max="1028" width="6.28515625" style="27" customWidth="1"/>
    <col min="1029" max="1029" width="7.7109375" style="27" customWidth="1"/>
    <col min="1030" max="1030" width="3" style="27" customWidth="1"/>
    <col min="1031" max="1031" width="12.28515625" style="27" customWidth="1"/>
    <col min="1032" max="1032" width="0" style="27" hidden="1" customWidth="1"/>
    <col min="1033" max="1033" width="13.5703125" style="27" customWidth="1"/>
    <col min="1034" max="1281" width="8.85546875" style="27"/>
    <col min="1282" max="1282" width="8" style="27" customWidth="1"/>
    <col min="1283" max="1283" width="31.5703125" style="27" customWidth="1"/>
    <col min="1284" max="1284" width="6.28515625" style="27" customWidth="1"/>
    <col min="1285" max="1285" width="7.7109375" style="27" customWidth="1"/>
    <col min="1286" max="1286" width="3" style="27" customWidth="1"/>
    <col min="1287" max="1287" width="12.28515625" style="27" customWidth="1"/>
    <col min="1288" max="1288" width="0" style="27" hidden="1" customWidth="1"/>
    <col min="1289" max="1289" width="13.5703125" style="27" customWidth="1"/>
    <col min="1290" max="1537" width="8.85546875" style="27"/>
    <col min="1538" max="1538" width="8" style="27" customWidth="1"/>
    <col min="1539" max="1539" width="31.5703125" style="27" customWidth="1"/>
    <col min="1540" max="1540" width="6.28515625" style="27" customWidth="1"/>
    <col min="1541" max="1541" width="7.7109375" style="27" customWidth="1"/>
    <col min="1542" max="1542" width="3" style="27" customWidth="1"/>
    <col min="1543" max="1543" width="12.28515625" style="27" customWidth="1"/>
    <col min="1544" max="1544" width="0" style="27" hidden="1" customWidth="1"/>
    <col min="1545" max="1545" width="13.5703125" style="27" customWidth="1"/>
    <col min="1546" max="1793" width="8.85546875" style="27"/>
    <col min="1794" max="1794" width="8" style="27" customWidth="1"/>
    <col min="1795" max="1795" width="31.5703125" style="27" customWidth="1"/>
    <col min="1796" max="1796" width="6.28515625" style="27" customWidth="1"/>
    <col min="1797" max="1797" width="7.7109375" style="27" customWidth="1"/>
    <col min="1798" max="1798" width="3" style="27" customWidth="1"/>
    <col min="1799" max="1799" width="12.28515625" style="27" customWidth="1"/>
    <col min="1800" max="1800" width="0" style="27" hidden="1" customWidth="1"/>
    <col min="1801" max="1801" width="13.5703125" style="27" customWidth="1"/>
    <col min="1802" max="2049" width="8.85546875" style="27"/>
    <col min="2050" max="2050" width="8" style="27" customWidth="1"/>
    <col min="2051" max="2051" width="31.5703125" style="27" customWidth="1"/>
    <col min="2052" max="2052" width="6.28515625" style="27" customWidth="1"/>
    <col min="2053" max="2053" width="7.7109375" style="27" customWidth="1"/>
    <col min="2054" max="2054" width="3" style="27" customWidth="1"/>
    <col min="2055" max="2055" width="12.28515625" style="27" customWidth="1"/>
    <col min="2056" max="2056" width="0" style="27" hidden="1" customWidth="1"/>
    <col min="2057" max="2057" width="13.5703125" style="27" customWidth="1"/>
    <col min="2058" max="2305" width="8.85546875" style="27"/>
    <col min="2306" max="2306" width="8" style="27" customWidth="1"/>
    <col min="2307" max="2307" width="31.5703125" style="27" customWidth="1"/>
    <col min="2308" max="2308" width="6.28515625" style="27" customWidth="1"/>
    <col min="2309" max="2309" width="7.7109375" style="27" customWidth="1"/>
    <col min="2310" max="2310" width="3" style="27" customWidth="1"/>
    <col min="2311" max="2311" width="12.28515625" style="27" customWidth="1"/>
    <col min="2312" max="2312" width="0" style="27" hidden="1" customWidth="1"/>
    <col min="2313" max="2313" width="13.5703125" style="27" customWidth="1"/>
    <col min="2314" max="2561" width="8.85546875" style="27"/>
    <col min="2562" max="2562" width="8" style="27" customWidth="1"/>
    <col min="2563" max="2563" width="31.5703125" style="27" customWidth="1"/>
    <col min="2564" max="2564" width="6.28515625" style="27" customWidth="1"/>
    <col min="2565" max="2565" width="7.7109375" style="27" customWidth="1"/>
    <col min="2566" max="2566" width="3" style="27" customWidth="1"/>
    <col min="2567" max="2567" width="12.28515625" style="27" customWidth="1"/>
    <col min="2568" max="2568" width="0" style="27" hidden="1" customWidth="1"/>
    <col min="2569" max="2569" width="13.5703125" style="27" customWidth="1"/>
    <col min="2570" max="2817" width="8.85546875" style="27"/>
    <col min="2818" max="2818" width="8" style="27" customWidth="1"/>
    <col min="2819" max="2819" width="31.5703125" style="27" customWidth="1"/>
    <col min="2820" max="2820" width="6.28515625" style="27" customWidth="1"/>
    <col min="2821" max="2821" width="7.7109375" style="27" customWidth="1"/>
    <col min="2822" max="2822" width="3" style="27" customWidth="1"/>
    <col min="2823" max="2823" width="12.28515625" style="27" customWidth="1"/>
    <col min="2824" max="2824" width="0" style="27" hidden="1" customWidth="1"/>
    <col min="2825" max="2825" width="13.5703125" style="27" customWidth="1"/>
    <col min="2826" max="3073" width="8.85546875" style="27"/>
    <col min="3074" max="3074" width="8" style="27" customWidth="1"/>
    <col min="3075" max="3075" width="31.5703125" style="27" customWidth="1"/>
    <col min="3076" max="3076" width="6.28515625" style="27" customWidth="1"/>
    <col min="3077" max="3077" width="7.7109375" style="27" customWidth="1"/>
    <col min="3078" max="3078" width="3" style="27" customWidth="1"/>
    <col min="3079" max="3079" width="12.28515625" style="27" customWidth="1"/>
    <col min="3080" max="3080" width="0" style="27" hidden="1" customWidth="1"/>
    <col min="3081" max="3081" width="13.5703125" style="27" customWidth="1"/>
    <col min="3082" max="3329" width="8.85546875" style="27"/>
    <col min="3330" max="3330" width="8" style="27" customWidth="1"/>
    <col min="3331" max="3331" width="31.5703125" style="27" customWidth="1"/>
    <col min="3332" max="3332" width="6.28515625" style="27" customWidth="1"/>
    <col min="3333" max="3333" width="7.7109375" style="27" customWidth="1"/>
    <col min="3334" max="3334" width="3" style="27" customWidth="1"/>
    <col min="3335" max="3335" width="12.28515625" style="27" customWidth="1"/>
    <col min="3336" max="3336" width="0" style="27" hidden="1" customWidth="1"/>
    <col min="3337" max="3337" width="13.5703125" style="27" customWidth="1"/>
    <col min="3338" max="3585" width="8.85546875" style="27"/>
    <col min="3586" max="3586" width="8" style="27" customWidth="1"/>
    <col min="3587" max="3587" width="31.5703125" style="27" customWidth="1"/>
    <col min="3588" max="3588" width="6.28515625" style="27" customWidth="1"/>
    <col min="3589" max="3589" width="7.7109375" style="27" customWidth="1"/>
    <col min="3590" max="3590" width="3" style="27" customWidth="1"/>
    <col min="3591" max="3591" width="12.28515625" style="27" customWidth="1"/>
    <col min="3592" max="3592" width="0" style="27" hidden="1" customWidth="1"/>
    <col min="3593" max="3593" width="13.5703125" style="27" customWidth="1"/>
    <col min="3594" max="3841" width="8.85546875" style="27"/>
    <col min="3842" max="3842" width="8" style="27" customWidth="1"/>
    <col min="3843" max="3843" width="31.5703125" style="27" customWidth="1"/>
    <col min="3844" max="3844" width="6.28515625" style="27" customWidth="1"/>
    <col min="3845" max="3845" width="7.7109375" style="27" customWidth="1"/>
    <col min="3846" max="3846" width="3" style="27" customWidth="1"/>
    <col min="3847" max="3847" width="12.28515625" style="27" customWidth="1"/>
    <col min="3848" max="3848" width="0" style="27" hidden="1" customWidth="1"/>
    <col min="3849" max="3849" width="13.5703125" style="27" customWidth="1"/>
    <col min="3850" max="4097" width="8.85546875" style="27"/>
    <col min="4098" max="4098" width="8" style="27" customWidth="1"/>
    <col min="4099" max="4099" width="31.5703125" style="27" customWidth="1"/>
    <col min="4100" max="4100" width="6.28515625" style="27" customWidth="1"/>
    <col min="4101" max="4101" width="7.7109375" style="27" customWidth="1"/>
    <col min="4102" max="4102" width="3" style="27" customWidth="1"/>
    <col min="4103" max="4103" width="12.28515625" style="27" customWidth="1"/>
    <col min="4104" max="4104" width="0" style="27" hidden="1" customWidth="1"/>
    <col min="4105" max="4105" width="13.5703125" style="27" customWidth="1"/>
    <col min="4106" max="4353" width="8.85546875" style="27"/>
    <col min="4354" max="4354" width="8" style="27" customWidth="1"/>
    <col min="4355" max="4355" width="31.5703125" style="27" customWidth="1"/>
    <col min="4356" max="4356" width="6.28515625" style="27" customWidth="1"/>
    <col min="4357" max="4357" width="7.7109375" style="27" customWidth="1"/>
    <col min="4358" max="4358" width="3" style="27" customWidth="1"/>
    <col min="4359" max="4359" width="12.28515625" style="27" customWidth="1"/>
    <col min="4360" max="4360" width="0" style="27" hidden="1" customWidth="1"/>
    <col min="4361" max="4361" width="13.5703125" style="27" customWidth="1"/>
    <col min="4362" max="4609" width="8.85546875" style="27"/>
    <col min="4610" max="4610" width="8" style="27" customWidth="1"/>
    <col min="4611" max="4611" width="31.5703125" style="27" customWidth="1"/>
    <col min="4612" max="4612" width="6.28515625" style="27" customWidth="1"/>
    <col min="4613" max="4613" width="7.7109375" style="27" customWidth="1"/>
    <col min="4614" max="4614" width="3" style="27" customWidth="1"/>
    <col min="4615" max="4615" width="12.28515625" style="27" customWidth="1"/>
    <col min="4616" max="4616" width="0" style="27" hidden="1" customWidth="1"/>
    <col min="4617" max="4617" width="13.5703125" style="27" customWidth="1"/>
    <col min="4618" max="4865" width="8.85546875" style="27"/>
    <col min="4866" max="4866" width="8" style="27" customWidth="1"/>
    <col min="4867" max="4867" width="31.5703125" style="27" customWidth="1"/>
    <col min="4868" max="4868" width="6.28515625" style="27" customWidth="1"/>
    <col min="4869" max="4869" width="7.7109375" style="27" customWidth="1"/>
    <col min="4870" max="4870" width="3" style="27" customWidth="1"/>
    <col min="4871" max="4871" width="12.28515625" style="27" customWidth="1"/>
    <col min="4872" max="4872" width="0" style="27" hidden="1" customWidth="1"/>
    <col min="4873" max="4873" width="13.5703125" style="27" customWidth="1"/>
    <col min="4874" max="5121" width="8.85546875" style="27"/>
    <col min="5122" max="5122" width="8" style="27" customWidth="1"/>
    <col min="5123" max="5123" width="31.5703125" style="27" customWidth="1"/>
    <col min="5124" max="5124" width="6.28515625" style="27" customWidth="1"/>
    <col min="5125" max="5125" width="7.7109375" style="27" customWidth="1"/>
    <col min="5126" max="5126" width="3" style="27" customWidth="1"/>
    <col min="5127" max="5127" width="12.28515625" style="27" customWidth="1"/>
    <col min="5128" max="5128" width="0" style="27" hidden="1" customWidth="1"/>
    <col min="5129" max="5129" width="13.5703125" style="27" customWidth="1"/>
    <col min="5130" max="5377" width="8.85546875" style="27"/>
    <col min="5378" max="5378" width="8" style="27" customWidth="1"/>
    <col min="5379" max="5379" width="31.5703125" style="27" customWidth="1"/>
    <col min="5380" max="5380" width="6.28515625" style="27" customWidth="1"/>
    <col min="5381" max="5381" width="7.7109375" style="27" customWidth="1"/>
    <col min="5382" max="5382" width="3" style="27" customWidth="1"/>
    <col min="5383" max="5383" width="12.28515625" style="27" customWidth="1"/>
    <col min="5384" max="5384" width="0" style="27" hidden="1" customWidth="1"/>
    <col min="5385" max="5385" width="13.5703125" style="27" customWidth="1"/>
    <col min="5386" max="5633" width="8.85546875" style="27"/>
    <col min="5634" max="5634" width="8" style="27" customWidth="1"/>
    <col min="5635" max="5635" width="31.5703125" style="27" customWidth="1"/>
    <col min="5636" max="5636" width="6.28515625" style="27" customWidth="1"/>
    <col min="5637" max="5637" width="7.7109375" style="27" customWidth="1"/>
    <col min="5638" max="5638" width="3" style="27" customWidth="1"/>
    <col min="5639" max="5639" width="12.28515625" style="27" customWidth="1"/>
    <col min="5640" max="5640" width="0" style="27" hidden="1" customWidth="1"/>
    <col min="5641" max="5641" width="13.5703125" style="27" customWidth="1"/>
    <col min="5642" max="5889" width="8.85546875" style="27"/>
    <col min="5890" max="5890" width="8" style="27" customWidth="1"/>
    <col min="5891" max="5891" width="31.5703125" style="27" customWidth="1"/>
    <col min="5892" max="5892" width="6.28515625" style="27" customWidth="1"/>
    <col min="5893" max="5893" width="7.7109375" style="27" customWidth="1"/>
    <col min="5894" max="5894" width="3" style="27" customWidth="1"/>
    <col min="5895" max="5895" width="12.28515625" style="27" customWidth="1"/>
    <col min="5896" max="5896" width="0" style="27" hidden="1" customWidth="1"/>
    <col min="5897" max="5897" width="13.5703125" style="27" customWidth="1"/>
    <col min="5898" max="6145" width="8.85546875" style="27"/>
    <col min="6146" max="6146" width="8" style="27" customWidth="1"/>
    <col min="6147" max="6147" width="31.5703125" style="27" customWidth="1"/>
    <col min="6148" max="6148" width="6.28515625" style="27" customWidth="1"/>
    <col min="6149" max="6149" width="7.7109375" style="27" customWidth="1"/>
    <col min="6150" max="6150" width="3" style="27" customWidth="1"/>
    <col min="6151" max="6151" width="12.28515625" style="27" customWidth="1"/>
    <col min="6152" max="6152" width="0" style="27" hidden="1" customWidth="1"/>
    <col min="6153" max="6153" width="13.5703125" style="27" customWidth="1"/>
    <col min="6154" max="6401" width="8.85546875" style="27"/>
    <col min="6402" max="6402" width="8" style="27" customWidth="1"/>
    <col min="6403" max="6403" width="31.5703125" style="27" customWidth="1"/>
    <col min="6404" max="6404" width="6.28515625" style="27" customWidth="1"/>
    <col min="6405" max="6405" width="7.7109375" style="27" customWidth="1"/>
    <col min="6406" max="6406" width="3" style="27" customWidth="1"/>
    <col min="6407" max="6407" width="12.28515625" style="27" customWidth="1"/>
    <col min="6408" max="6408" width="0" style="27" hidden="1" customWidth="1"/>
    <col min="6409" max="6409" width="13.5703125" style="27" customWidth="1"/>
    <col min="6410" max="6657" width="8.85546875" style="27"/>
    <col min="6658" max="6658" width="8" style="27" customWidth="1"/>
    <col min="6659" max="6659" width="31.5703125" style="27" customWidth="1"/>
    <col min="6660" max="6660" width="6.28515625" style="27" customWidth="1"/>
    <col min="6661" max="6661" width="7.7109375" style="27" customWidth="1"/>
    <col min="6662" max="6662" width="3" style="27" customWidth="1"/>
    <col min="6663" max="6663" width="12.28515625" style="27" customWidth="1"/>
    <col min="6664" max="6664" width="0" style="27" hidden="1" customWidth="1"/>
    <col min="6665" max="6665" width="13.5703125" style="27" customWidth="1"/>
    <col min="6666" max="6913" width="8.85546875" style="27"/>
    <col min="6914" max="6914" width="8" style="27" customWidth="1"/>
    <col min="6915" max="6915" width="31.5703125" style="27" customWidth="1"/>
    <col min="6916" max="6916" width="6.28515625" style="27" customWidth="1"/>
    <col min="6917" max="6917" width="7.7109375" style="27" customWidth="1"/>
    <col min="6918" max="6918" width="3" style="27" customWidth="1"/>
    <col min="6919" max="6919" width="12.28515625" style="27" customWidth="1"/>
    <col min="6920" max="6920" width="0" style="27" hidden="1" customWidth="1"/>
    <col min="6921" max="6921" width="13.5703125" style="27" customWidth="1"/>
    <col min="6922" max="7169" width="8.85546875" style="27"/>
    <col min="7170" max="7170" width="8" style="27" customWidth="1"/>
    <col min="7171" max="7171" width="31.5703125" style="27" customWidth="1"/>
    <col min="7172" max="7172" width="6.28515625" style="27" customWidth="1"/>
    <col min="7173" max="7173" width="7.7109375" style="27" customWidth="1"/>
    <col min="7174" max="7174" width="3" style="27" customWidth="1"/>
    <col min="7175" max="7175" width="12.28515625" style="27" customWidth="1"/>
    <col min="7176" max="7176" width="0" style="27" hidden="1" customWidth="1"/>
    <col min="7177" max="7177" width="13.5703125" style="27" customWidth="1"/>
    <col min="7178" max="7425" width="8.85546875" style="27"/>
    <col min="7426" max="7426" width="8" style="27" customWidth="1"/>
    <col min="7427" max="7427" width="31.5703125" style="27" customWidth="1"/>
    <col min="7428" max="7428" width="6.28515625" style="27" customWidth="1"/>
    <col min="7429" max="7429" width="7.7109375" style="27" customWidth="1"/>
    <col min="7430" max="7430" width="3" style="27" customWidth="1"/>
    <col min="7431" max="7431" width="12.28515625" style="27" customWidth="1"/>
    <col min="7432" max="7432" width="0" style="27" hidden="1" customWidth="1"/>
    <col min="7433" max="7433" width="13.5703125" style="27" customWidth="1"/>
    <col min="7434" max="7681" width="8.85546875" style="27"/>
    <col min="7682" max="7682" width="8" style="27" customWidth="1"/>
    <col min="7683" max="7683" width="31.5703125" style="27" customWidth="1"/>
    <col min="7684" max="7684" width="6.28515625" style="27" customWidth="1"/>
    <col min="7685" max="7685" width="7.7109375" style="27" customWidth="1"/>
    <col min="7686" max="7686" width="3" style="27" customWidth="1"/>
    <col min="7687" max="7687" width="12.28515625" style="27" customWidth="1"/>
    <col min="7688" max="7688" width="0" style="27" hidden="1" customWidth="1"/>
    <col min="7689" max="7689" width="13.5703125" style="27" customWidth="1"/>
    <col min="7690" max="7937" width="8.85546875" style="27"/>
    <col min="7938" max="7938" width="8" style="27" customWidth="1"/>
    <col min="7939" max="7939" width="31.5703125" style="27" customWidth="1"/>
    <col min="7940" max="7940" width="6.28515625" style="27" customWidth="1"/>
    <col min="7941" max="7941" width="7.7109375" style="27" customWidth="1"/>
    <col min="7942" max="7942" width="3" style="27" customWidth="1"/>
    <col min="7943" max="7943" width="12.28515625" style="27" customWidth="1"/>
    <col min="7944" max="7944" width="0" style="27" hidden="1" customWidth="1"/>
    <col min="7945" max="7945" width="13.5703125" style="27" customWidth="1"/>
    <col min="7946" max="8193" width="8.85546875" style="27"/>
    <col min="8194" max="8194" width="8" style="27" customWidth="1"/>
    <col min="8195" max="8195" width="31.5703125" style="27" customWidth="1"/>
    <col min="8196" max="8196" width="6.28515625" style="27" customWidth="1"/>
    <col min="8197" max="8197" width="7.7109375" style="27" customWidth="1"/>
    <col min="8198" max="8198" width="3" style="27" customWidth="1"/>
    <col min="8199" max="8199" width="12.28515625" style="27" customWidth="1"/>
    <col min="8200" max="8200" width="0" style="27" hidden="1" customWidth="1"/>
    <col min="8201" max="8201" width="13.5703125" style="27" customWidth="1"/>
    <col min="8202" max="8449" width="8.85546875" style="27"/>
    <col min="8450" max="8450" width="8" style="27" customWidth="1"/>
    <col min="8451" max="8451" width="31.5703125" style="27" customWidth="1"/>
    <col min="8452" max="8452" width="6.28515625" style="27" customWidth="1"/>
    <col min="8453" max="8453" width="7.7109375" style="27" customWidth="1"/>
    <col min="8454" max="8454" width="3" style="27" customWidth="1"/>
    <col min="8455" max="8455" width="12.28515625" style="27" customWidth="1"/>
    <col min="8456" max="8456" width="0" style="27" hidden="1" customWidth="1"/>
    <col min="8457" max="8457" width="13.5703125" style="27" customWidth="1"/>
    <col min="8458" max="8705" width="8.85546875" style="27"/>
    <col min="8706" max="8706" width="8" style="27" customWidth="1"/>
    <col min="8707" max="8707" width="31.5703125" style="27" customWidth="1"/>
    <col min="8708" max="8708" width="6.28515625" style="27" customWidth="1"/>
    <col min="8709" max="8709" width="7.7109375" style="27" customWidth="1"/>
    <col min="8710" max="8710" width="3" style="27" customWidth="1"/>
    <col min="8711" max="8711" width="12.28515625" style="27" customWidth="1"/>
    <col min="8712" max="8712" width="0" style="27" hidden="1" customWidth="1"/>
    <col min="8713" max="8713" width="13.5703125" style="27" customWidth="1"/>
    <col min="8714" max="8961" width="8.85546875" style="27"/>
    <col min="8962" max="8962" width="8" style="27" customWidth="1"/>
    <col min="8963" max="8963" width="31.5703125" style="27" customWidth="1"/>
    <col min="8964" max="8964" width="6.28515625" style="27" customWidth="1"/>
    <col min="8965" max="8965" width="7.7109375" style="27" customWidth="1"/>
    <col min="8966" max="8966" width="3" style="27" customWidth="1"/>
    <col min="8967" max="8967" width="12.28515625" style="27" customWidth="1"/>
    <col min="8968" max="8968" width="0" style="27" hidden="1" customWidth="1"/>
    <col min="8969" max="8969" width="13.5703125" style="27" customWidth="1"/>
    <col min="8970" max="9217" width="8.85546875" style="27"/>
    <col min="9218" max="9218" width="8" style="27" customWidth="1"/>
    <col min="9219" max="9219" width="31.5703125" style="27" customWidth="1"/>
    <col min="9220" max="9220" width="6.28515625" style="27" customWidth="1"/>
    <col min="9221" max="9221" width="7.7109375" style="27" customWidth="1"/>
    <col min="9222" max="9222" width="3" style="27" customWidth="1"/>
    <col min="9223" max="9223" width="12.28515625" style="27" customWidth="1"/>
    <col min="9224" max="9224" width="0" style="27" hidden="1" customWidth="1"/>
    <col min="9225" max="9225" width="13.5703125" style="27" customWidth="1"/>
    <col min="9226" max="9473" width="8.85546875" style="27"/>
    <col min="9474" max="9474" width="8" style="27" customWidth="1"/>
    <col min="9475" max="9475" width="31.5703125" style="27" customWidth="1"/>
    <col min="9476" max="9476" width="6.28515625" style="27" customWidth="1"/>
    <col min="9477" max="9477" width="7.7109375" style="27" customWidth="1"/>
    <col min="9478" max="9478" width="3" style="27" customWidth="1"/>
    <col min="9479" max="9479" width="12.28515625" style="27" customWidth="1"/>
    <col min="9480" max="9480" width="0" style="27" hidden="1" customWidth="1"/>
    <col min="9481" max="9481" width="13.5703125" style="27" customWidth="1"/>
    <col min="9482" max="9729" width="8.85546875" style="27"/>
    <col min="9730" max="9730" width="8" style="27" customWidth="1"/>
    <col min="9731" max="9731" width="31.5703125" style="27" customWidth="1"/>
    <col min="9732" max="9732" width="6.28515625" style="27" customWidth="1"/>
    <col min="9733" max="9733" width="7.7109375" style="27" customWidth="1"/>
    <col min="9734" max="9734" width="3" style="27" customWidth="1"/>
    <col min="9735" max="9735" width="12.28515625" style="27" customWidth="1"/>
    <col min="9736" max="9736" width="0" style="27" hidden="1" customWidth="1"/>
    <col min="9737" max="9737" width="13.5703125" style="27" customWidth="1"/>
    <col min="9738" max="9985" width="8.85546875" style="27"/>
    <col min="9986" max="9986" width="8" style="27" customWidth="1"/>
    <col min="9987" max="9987" width="31.5703125" style="27" customWidth="1"/>
    <col min="9988" max="9988" width="6.28515625" style="27" customWidth="1"/>
    <col min="9989" max="9989" width="7.7109375" style="27" customWidth="1"/>
    <col min="9990" max="9990" width="3" style="27" customWidth="1"/>
    <col min="9991" max="9991" width="12.28515625" style="27" customWidth="1"/>
    <col min="9992" max="9992" width="0" style="27" hidden="1" customWidth="1"/>
    <col min="9993" max="9993" width="13.5703125" style="27" customWidth="1"/>
    <col min="9994" max="10241" width="8.85546875" style="27"/>
    <col min="10242" max="10242" width="8" style="27" customWidth="1"/>
    <col min="10243" max="10243" width="31.5703125" style="27" customWidth="1"/>
    <col min="10244" max="10244" width="6.28515625" style="27" customWidth="1"/>
    <col min="10245" max="10245" width="7.7109375" style="27" customWidth="1"/>
    <col min="10246" max="10246" width="3" style="27" customWidth="1"/>
    <col min="10247" max="10247" width="12.28515625" style="27" customWidth="1"/>
    <col min="10248" max="10248" width="0" style="27" hidden="1" customWidth="1"/>
    <col min="10249" max="10249" width="13.5703125" style="27" customWidth="1"/>
    <col min="10250" max="10497" width="8.85546875" style="27"/>
    <col min="10498" max="10498" width="8" style="27" customWidth="1"/>
    <col min="10499" max="10499" width="31.5703125" style="27" customWidth="1"/>
    <col min="10500" max="10500" width="6.28515625" style="27" customWidth="1"/>
    <col min="10501" max="10501" width="7.7109375" style="27" customWidth="1"/>
    <col min="10502" max="10502" width="3" style="27" customWidth="1"/>
    <col min="10503" max="10503" width="12.28515625" style="27" customWidth="1"/>
    <col min="10504" max="10504" width="0" style="27" hidden="1" customWidth="1"/>
    <col min="10505" max="10505" width="13.5703125" style="27" customWidth="1"/>
    <col min="10506" max="10753" width="8.85546875" style="27"/>
    <col min="10754" max="10754" width="8" style="27" customWidth="1"/>
    <col min="10755" max="10755" width="31.5703125" style="27" customWidth="1"/>
    <col min="10756" max="10756" width="6.28515625" style="27" customWidth="1"/>
    <col min="10757" max="10757" width="7.7109375" style="27" customWidth="1"/>
    <col min="10758" max="10758" width="3" style="27" customWidth="1"/>
    <col min="10759" max="10759" width="12.28515625" style="27" customWidth="1"/>
    <col min="10760" max="10760" width="0" style="27" hidden="1" customWidth="1"/>
    <col min="10761" max="10761" width="13.5703125" style="27" customWidth="1"/>
    <col min="10762" max="11009" width="8.85546875" style="27"/>
    <col min="11010" max="11010" width="8" style="27" customWidth="1"/>
    <col min="11011" max="11011" width="31.5703125" style="27" customWidth="1"/>
    <col min="11012" max="11012" width="6.28515625" style="27" customWidth="1"/>
    <col min="11013" max="11013" width="7.7109375" style="27" customWidth="1"/>
    <col min="11014" max="11014" width="3" style="27" customWidth="1"/>
    <col min="11015" max="11015" width="12.28515625" style="27" customWidth="1"/>
    <col min="11016" max="11016" width="0" style="27" hidden="1" customWidth="1"/>
    <col min="11017" max="11017" width="13.5703125" style="27" customWidth="1"/>
    <col min="11018" max="11265" width="8.85546875" style="27"/>
    <col min="11266" max="11266" width="8" style="27" customWidth="1"/>
    <col min="11267" max="11267" width="31.5703125" style="27" customWidth="1"/>
    <col min="11268" max="11268" width="6.28515625" style="27" customWidth="1"/>
    <col min="11269" max="11269" width="7.7109375" style="27" customWidth="1"/>
    <col min="11270" max="11270" width="3" style="27" customWidth="1"/>
    <col min="11271" max="11271" width="12.28515625" style="27" customWidth="1"/>
    <col min="11272" max="11272" width="0" style="27" hidden="1" customWidth="1"/>
    <col min="11273" max="11273" width="13.5703125" style="27" customWidth="1"/>
    <col min="11274" max="11521" width="8.85546875" style="27"/>
    <col min="11522" max="11522" width="8" style="27" customWidth="1"/>
    <col min="11523" max="11523" width="31.5703125" style="27" customWidth="1"/>
    <col min="11524" max="11524" width="6.28515625" style="27" customWidth="1"/>
    <col min="11525" max="11525" width="7.7109375" style="27" customWidth="1"/>
    <col min="11526" max="11526" width="3" style="27" customWidth="1"/>
    <col min="11527" max="11527" width="12.28515625" style="27" customWidth="1"/>
    <col min="11528" max="11528" width="0" style="27" hidden="1" customWidth="1"/>
    <col min="11529" max="11529" width="13.5703125" style="27" customWidth="1"/>
    <col min="11530" max="11777" width="8.85546875" style="27"/>
    <col min="11778" max="11778" width="8" style="27" customWidth="1"/>
    <col min="11779" max="11779" width="31.5703125" style="27" customWidth="1"/>
    <col min="11780" max="11780" width="6.28515625" style="27" customWidth="1"/>
    <col min="11781" max="11781" width="7.7109375" style="27" customWidth="1"/>
    <col min="11782" max="11782" width="3" style="27" customWidth="1"/>
    <col min="11783" max="11783" width="12.28515625" style="27" customWidth="1"/>
    <col min="11784" max="11784" width="0" style="27" hidden="1" customWidth="1"/>
    <col min="11785" max="11785" width="13.5703125" style="27" customWidth="1"/>
    <col min="11786" max="12033" width="8.85546875" style="27"/>
    <col min="12034" max="12034" width="8" style="27" customWidth="1"/>
    <col min="12035" max="12035" width="31.5703125" style="27" customWidth="1"/>
    <col min="12036" max="12036" width="6.28515625" style="27" customWidth="1"/>
    <col min="12037" max="12037" width="7.7109375" style="27" customWidth="1"/>
    <col min="12038" max="12038" width="3" style="27" customWidth="1"/>
    <col min="12039" max="12039" width="12.28515625" style="27" customWidth="1"/>
    <col min="12040" max="12040" width="0" style="27" hidden="1" customWidth="1"/>
    <col min="12041" max="12041" width="13.5703125" style="27" customWidth="1"/>
    <col min="12042" max="12289" width="8.85546875" style="27"/>
    <col min="12290" max="12290" width="8" style="27" customWidth="1"/>
    <col min="12291" max="12291" width="31.5703125" style="27" customWidth="1"/>
    <col min="12292" max="12292" width="6.28515625" style="27" customWidth="1"/>
    <col min="12293" max="12293" width="7.7109375" style="27" customWidth="1"/>
    <col min="12294" max="12294" width="3" style="27" customWidth="1"/>
    <col min="12295" max="12295" width="12.28515625" style="27" customWidth="1"/>
    <col min="12296" max="12296" width="0" style="27" hidden="1" customWidth="1"/>
    <col min="12297" max="12297" width="13.5703125" style="27" customWidth="1"/>
    <col min="12298" max="12545" width="8.85546875" style="27"/>
    <col min="12546" max="12546" width="8" style="27" customWidth="1"/>
    <col min="12547" max="12547" width="31.5703125" style="27" customWidth="1"/>
    <col min="12548" max="12548" width="6.28515625" style="27" customWidth="1"/>
    <col min="12549" max="12549" width="7.7109375" style="27" customWidth="1"/>
    <col min="12550" max="12550" width="3" style="27" customWidth="1"/>
    <col min="12551" max="12551" width="12.28515625" style="27" customWidth="1"/>
    <col min="12552" max="12552" width="0" style="27" hidden="1" customWidth="1"/>
    <col min="12553" max="12553" width="13.5703125" style="27" customWidth="1"/>
    <col min="12554" max="12801" width="8.85546875" style="27"/>
    <col min="12802" max="12802" width="8" style="27" customWidth="1"/>
    <col min="12803" max="12803" width="31.5703125" style="27" customWidth="1"/>
    <col min="12804" max="12804" width="6.28515625" style="27" customWidth="1"/>
    <col min="12805" max="12805" width="7.7109375" style="27" customWidth="1"/>
    <col min="12806" max="12806" width="3" style="27" customWidth="1"/>
    <col min="12807" max="12807" width="12.28515625" style="27" customWidth="1"/>
    <col min="12808" max="12808" width="0" style="27" hidden="1" customWidth="1"/>
    <col min="12809" max="12809" width="13.5703125" style="27" customWidth="1"/>
    <col min="12810" max="13057" width="8.85546875" style="27"/>
    <col min="13058" max="13058" width="8" style="27" customWidth="1"/>
    <col min="13059" max="13059" width="31.5703125" style="27" customWidth="1"/>
    <col min="13060" max="13060" width="6.28515625" style="27" customWidth="1"/>
    <col min="13061" max="13061" width="7.7109375" style="27" customWidth="1"/>
    <col min="13062" max="13062" width="3" style="27" customWidth="1"/>
    <col min="13063" max="13063" width="12.28515625" style="27" customWidth="1"/>
    <col min="13064" max="13064" width="0" style="27" hidden="1" customWidth="1"/>
    <col min="13065" max="13065" width="13.5703125" style="27" customWidth="1"/>
    <col min="13066" max="13313" width="8.85546875" style="27"/>
    <col min="13314" max="13314" width="8" style="27" customWidth="1"/>
    <col min="13315" max="13315" width="31.5703125" style="27" customWidth="1"/>
    <col min="13316" max="13316" width="6.28515625" style="27" customWidth="1"/>
    <col min="13317" max="13317" width="7.7109375" style="27" customWidth="1"/>
    <col min="13318" max="13318" width="3" style="27" customWidth="1"/>
    <col min="13319" max="13319" width="12.28515625" style="27" customWidth="1"/>
    <col min="13320" max="13320" width="0" style="27" hidden="1" customWidth="1"/>
    <col min="13321" max="13321" width="13.5703125" style="27" customWidth="1"/>
    <col min="13322" max="13569" width="8.85546875" style="27"/>
    <col min="13570" max="13570" width="8" style="27" customWidth="1"/>
    <col min="13571" max="13571" width="31.5703125" style="27" customWidth="1"/>
    <col min="13572" max="13572" width="6.28515625" style="27" customWidth="1"/>
    <col min="13573" max="13573" width="7.7109375" style="27" customWidth="1"/>
    <col min="13574" max="13574" width="3" style="27" customWidth="1"/>
    <col min="13575" max="13575" width="12.28515625" style="27" customWidth="1"/>
    <col min="13576" max="13576" width="0" style="27" hidden="1" customWidth="1"/>
    <col min="13577" max="13577" width="13.5703125" style="27" customWidth="1"/>
    <col min="13578" max="13825" width="8.85546875" style="27"/>
    <col min="13826" max="13826" width="8" style="27" customWidth="1"/>
    <col min="13827" max="13827" width="31.5703125" style="27" customWidth="1"/>
    <col min="13828" max="13828" width="6.28515625" style="27" customWidth="1"/>
    <col min="13829" max="13829" width="7.7109375" style="27" customWidth="1"/>
    <col min="13830" max="13830" width="3" style="27" customWidth="1"/>
    <col min="13831" max="13831" width="12.28515625" style="27" customWidth="1"/>
    <col min="13832" max="13832" width="0" style="27" hidden="1" customWidth="1"/>
    <col min="13833" max="13833" width="13.5703125" style="27" customWidth="1"/>
    <col min="13834" max="14081" width="8.85546875" style="27"/>
    <col min="14082" max="14082" width="8" style="27" customWidth="1"/>
    <col min="14083" max="14083" width="31.5703125" style="27" customWidth="1"/>
    <col min="14084" max="14084" width="6.28515625" style="27" customWidth="1"/>
    <col min="14085" max="14085" width="7.7109375" style="27" customWidth="1"/>
    <col min="14086" max="14086" width="3" style="27" customWidth="1"/>
    <col min="14087" max="14087" width="12.28515625" style="27" customWidth="1"/>
    <col min="14088" max="14088" width="0" style="27" hidden="1" customWidth="1"/>
    <col min="14089" max="14089" width="13.5703125" style="27" customWidth="1"/>
    <col min="14090" max="14337" width="8.85546875" style="27"/>
    <col min="14338" max="14338" width="8" style="27" customWidth="1"/>
    <col min="14339" max="14339" width="31.5703125" style="27" customWidth="1"/>
    <col min="14340" max="14340" width="6.28515625" style="27" customWidth="1"/>
    <col min="14341" max="14341" width="7.7109375" style="27" customWidth="1"/>
    <col min="14342" max="14342" width="3" style="27" customWidth="1"/>
    <col min="14343" max="14343" width="12.28515625" style="27" customWidth="1"/>
    <col min="14344" max="14344" width="0" style="27" hidden="1" customWidth="1"/>
    <col min="14345" max="14345" width="13.5703125" style="27" customWidth="1"/>
    <col min="14346" max="14593" width="8.85546875" style="27"/>
    <col min="14594" max="14594" width="8" style="27" customWidth="1"/>
    <col min="14595" max="14595" width="31.5703125" style="27" customWidth="1"/>
    <col min="14596" max="14596" width="6.28515625" style="27" customWidth="1"/>
    <col min="14597" max="14597" width="7.7109375" style="27" customWidth="1"/>
    <col min="14598" max="14598" width="3" style="27" customWidth="1"/>
    <col min="14599" max="14599" width="12.28515625" style="27" customWidth="1"/>
    <col min="14600" max="14600" width="0" style="27" hidden="1" customWidth="1"/>
    <col min="14601" max="14601" width="13.5703125" style="27" customWidth="1"/>
    <col min="14602" max="14849" width="8.85546875" style="27"/>
    <col min="14850" max="14850" width="8" style="27" customWidth="1"/>
    <col min="14851" max="14851" width="31.5703125" style="27" customWidth="1"/>
    <col min="14852" max="14852" width="6.28515625" style="27" customWidth="1"/>
    <col min="14853" max="14853" width="7.7109375" style="27" customWidth="1"/>
    <col min="14854" max="14854" width="3" style="27" customWidth="1"/>
    <col min="14855" max="14855" width="12.28515625" style="27" customWidth="1"/>
    <col min="14856" max="14856" width="0" style="27" hidden="1" customWidth="1"/>
    <col min="14857" max="14857" width="13.5703125" style="27" customWidth="1"/>
    <col min="14858" max="15105" width="8.85546875" style="27"/>
    <col min="15106" max="15106" width="8" style="27" customWidth="1"/>
    <col min="15107" max="15107" width="31.5703125" style="27" customWidth="1"/>
    <col min="15108" max="15108" width="6.28515625" style="27" customWidth="1"/>
    <col min="15109" max="15109" width="7.7109375" style="27" customWidth="1"/>
    <col min="15110" max="15110" width="3" style="27" customWidth="1"/>
    <col min="15111" max="15111" width="12.28515625" style="27" customWidth="1"/>
    <col min="15112" max="15112" width="0" style="27" hidden="1" customWidth="1"/>
    <col min="15113" max="15113" width="13.5703125" style="27" customWidth="1"/>
    <col min="15114" max="15361" width="8.85546875" style="27"/>
    <col min="15362" max="15362" width="8" style="27" customWidth="1"/>
    <col min="15363" max="15363" width="31.5703125" style="27" customWidth="1"/>
    <col min="15364" max="15364" width="6.28515625" style="27" customWidth="1"/>
    <col min="15365" max="15365" width="7.7109375" style="27" customWidth="1"/>
    <col min="15366" max="15366" width="3" style="27" customWidth="1"/>
    <col min="15367" max="15367" width="12.28515625" style="27" customWidth="1"/>
    <col min="15368" max="15368" width="0" style="27" hidden="1" customWidth="1"/>
    <col min="15369" max="15369" width="13.5703125" style="27" customWidth="1"/>
    <col min="15370" max="15617" width="8.85546875" style="27"/>
    <col min="15618" max="15618" width="8" style="27" customWidth="1"/>
    <col min="15619" max="15619" width="31.5703125" style="27" customWidth="1"/>
    <col min="15620" max="15620" width="6.28515625" style="27" customWidth="1"/>
    <col min="15621" max="15621" width="7.7109375" style="27" customWidth="1"/>
    <col min="15622" max="15622" width="3" style="27" customWidth="1"/>
    <col min="15623" max="15623" width="12.28515625" style="27" customWidth="1"/>
    <col min="15624" max="15624" width="0" style="27" hidden="1" customWidth="1"/>
    <col min="15625" max="15625" width="13.5703125" style="27" customWidth="1"/>
    <col min="15626" max="15873" width="8.85546875" style="27"/>
    <col min="15874" max="15874" width="8" style="27" customWidth="1"/>
    <col min="15875" max="15875" width="31.5703125" style="27" customWidth="1"/>
    <col min="15876" max="15876" width="6.28515625" style="27" customWidth="1"/>
    <col min="15877" max="15877" width="7.7109375" style="27" customWidth="1"/>
    <col min="15878" max="15878" width="3" style="27" customWidth="1"/>
    <col min="15879" max="15879" width="12.28515625" style="27" customWidth="1"/>
    <col min="15880" max="15880" width="0" style="27" hidden="1" customWidth="1"/>
    <col min="15881" max="15881" width="13.5703125" style="27" customWidth="1"/>
    <col min="15882" max="16129" width="8.85546875" style="27"/>
    <col min="16130" max="16130" width="8" style="27" customWidth="1"/>
    <col min="16131" max="16131" width="31.5703125" style="27" customWidth="1"/>
    <col min="16132" max="16132" width="6.28515625" style="27" customWidth="1"/>
    <col min="16133" max="16133" width="7.7109375" style="27" customWidth="1"/>
    <col min="16134" max="16134" width="3" style="27" customWidth="1"/>
    <col min="16135" max="16135" width="12.28515625" style="27" customWidth="1"/>
    <col min="16136" max="16136" width="0" style="27" hidden="1" customWidth="1"/>
    <col min="16137" max="16137" width="13.5703125" style="27" customWidth="1"/>
    <col min="16138" max="16384" width="8.85546875" style="27"/>
  </cols>
  <sheetData>
    <row r="1" spans="1:10" customFormat="1" ht="31.15" customHeight="1">
      <c r="A1" s="12"/>
      <c r="B1" s="12"/>
      <c r="C1" s="12"/>
      <c r="D1" s="13" t="s">
        <v>38</v>
      </c>
      <c r="E1" s="14"/>
      <c r="F1" s="14"/>
      <c r="G1" s="14"/>
      <c r="H1" s="14"/>
      <c r="I1" s="14"/>
    </row>
    <row r="2" spans="1:10" customFormat="1" ht="17.45" customHeight="1">
      <c r="A2" s="12"/>
      <c r="B2" s="12"/>
      <c r="C2" s="12"/>
      <c r="D2" s="14" t="s">
        <v>39</v>
      </c>
      <c r="E2" s="14"/>
      <c r="F2" s="14"/>
      <c r="G2" s="15"/>
      <c r="H2" s="16"/>
      <c r="I2" s="15"/>
    </row>
    <row r="3" spans="1:10" customFormat="1" ht="16.899999999999999" customHeight="1">
      <c r="A3" s="12"/>
      <c r="B3" s="12"/>
      <c r="C3" s="12"/>
      <c r="D3" s="14" t="s">
        <v>40</v>
      </c>
      <c r="E3" s="14"/>
      <c r="F3" s="14"/>
      <c r="G3" s="15"/>
      <c r="H3" s="16"/>
      <c r="I3" s="15"/>
    </row>
    <row r="4" spans="1:10" customFormat="1" ht="16.899999999999999" customHeight="1">
      <c r="A4" s="12"/>
      <c r="B4" s="12"/>
      <c r="C4" s="12"/>
      <c r="D4" s="14" t="s">
        <v>41</v>
      </c>
      <c r="E4" s="14"/>
      <c r="F4" s="14"/>
      <c r="G4" s="15"/>
      <c r="H4" s="16"/>
      <c r="I4" s="15"/>
    </row>
    <row r="5" spans="1:10" customFormat="1" ht="6.75" customHeight="1">
      <c r="A5" s="17"/>
      <c r="B5" s="17"/>
      <c r="C5" s="17"/>
      <c r="D5" s="18"/>
      <c r="E5" s="19"/>
      <c r="F5" s="18"/>
      <c r="G5" s="20"/>
      <c r="H5" s="18"/>
      <c r="I5" s="20"/>
    </row>
    <row r="6" spans="1:10" customFormat="1" ht="15">
      <c r="A6" s="12"/>
      <c r="B6" s="12"/>
      <c r="C6" s="12"/>
      <c r="D6" s="21"/>
      <c r="E6" s="21"/>
      <c r="F6" s="21"/>
      <c r="G6" s="15"/>
      <c r="H6" s="16"/>
      <c r="I6" s="15"/>
    </row>
    <row r="7" spans="1:10">
      <c r="A7" s="22"/>
      <c r="B7" s="22"/>
      <c r="C7" s="23"/>
      <c r="D7" s="24"/>
      <c r="E7" s="25"/>
      <c r="F7" s="24"/>
      <c r="G7" s="26"/>
      <c r="H7" s="24"/>
      <c r="I7" s="26"/>
    </row>
    <row r="8" spans="1:10">
      <c r="A8" s="22"/>
      <c r="B8" s="22"/>
      <c r="C8" s="23"/>
      <c r="D8" s="24"/>
      <c r="E8" s="25"/>
      <c r="F8" s="24"/>
      <c r="G8" s="26"/>
      <c r="H8" s="24"/>
      <c r="I8" s="26"/>
    </row>
    <row r="9" spans="1:10">
      <c r="A9" s="22"/>
      <c r="B9" s="22"/>
      <c r="C9" s="23"/>
      <c r="D9" s="24"/>
      <c r="E9" s="25"/>
      <c r="F9" s="24"/>
      <c r="G9" s="26"/>
      <c r="H9" s="24"/>
      <c r="I9" s="26"/>
    </row>
    <row r="10" spans="1:10">
      <c r="A10" s="22"/>
      <c r="B10" s="22"/>
      <c r="C10" s="23"/>
      <c r="D10" s="24"/>
      <c r="E10" s="25"/>
      <c r="F10" s="24"/>
      <c r="G10" s="26"/>
      <c r="H10" s="24"/>
      <c r="I10" s="26"/>
    </row>
    <row r="11" spans="1:10">
      <c r="A11" s="22"/>
      <c r="B11" s="22"/>
      <c r="C11" s="23"/>
      <c r="D11" s="24"/>
      <c r="E11" s="25"/>
      <c r="F11" s="24"/>
      <c r="G11" s="26"/>
      <c r="H11" s="24"/>
      <c r="I11" s="26"/>
    </row>
    <row r="12" spans="1:10">
      <c r="A12" s="23"/>
      <c r="B12" s="23"/>
      <c r="C12" s="28"/>
      <c r="D12" s="23"/>
      <c r="E12" s="25"/>
      <c r="F12" s="24"/>
      <c r="G12" s="29"/>
      <c r="H12" s="26"/>
      <c r="I12" s="24"/>
    </row>
    <row r="13" spans="1:10">
      <c r="A13" s="23"/>
      <c r="B13" s="23"/>
      <c r="C13" s="28"/>
      <c r="D13" s="23"/>
      <c r="E13" s="25"/>
      <c r="F13" s="24"/>
      <c r="G13" s="29"/>
      <c r="H13" s="26"/>
      <c r="I13" s="24"/>
      <c r="J13" s="30"/>
    </row>
    <row r="14" spans="1:10">
      <c r="A14" s="23"/>
      <c r="B14" s="23"/>
      <c r="C14" s="28"/>
      <c r="D14" s="23"/>
      <c r="E14" s="25"/>
      <c r="F14" s="24"/>
      <c r="G14" s="29"/>
      <c r="H14" s="26"/>
      <c r="I14" s="24"/>
      <c r="J14" s="30"/>
    </row>
    <row r="15" spans="1:10" s="38" customFormat="1" ht="15">
      <c r="A15" s="31"/>
      <c r="B15" s="31"/>
      <c r="C15" s="32"/>
      <c r="D15" s="31"/>
      <c r="E15" s="33"/>
      <c r="F15" s="34"/>
      <c r="G15" s="35"/>
      <c r="H15" s="36"/>
      <c r="I15" s="34"/>
      <c r="J15" s="37"/>
    </row>
    <row r="16" spans="1:10" s="38" customFormat="1" ht="15">
      <c r="A16" s="39" t="s">
        <v>42</v>
      </c>
      <c r="B16" s="13"/>
      <c r="C16" s="607" t="s">
        <v>605</v>
      </c>
      <c r="D16" s="607"/>
      <c r="E16" s="607"/>
      <c r="F16" s="607"/>
      <c r="G16" s="607"/>
      <c r="H16" s="607"/>
      <c r="I16" s="607"/>
    </row>
    <row r="17" spans="1:10" s="38" customFormat="1" ht="42.75" customHeight="1">
      <c r="A17" s="13"/>
      <c r="B17" s="13"/>
      <c r="C17" s="607"/>
      <c r="D17" s="607"/>
      <c r="E17" s="607"/>
      <c r="F17" s="607"/>
      <c r="G17" s="607"/>
      <c r="H17" s="607"/>
      <c r="I17" s="607"/>
    </row>
    <row r="18" spans="1:10" s="38" customFormat="1" ht="15">
      <c r="A18" s="13"/>
      <c r="B18" s="13"/>
      <c r="C18" s="40"/>
      <c r="D18" s="40"/>
      <c r="E18" s="40"/>
      <c r="F18" s="40"/>
      <c r="G18" s="40"/>
      <c r="H18" s="40"/>
      <c r="I18" s="40"/>
    </row>
    <row r="19" spans="1:10" s="38" customFormat="1" ht="15.75" customHeight="1">
      <c r="A19" s="41" t="s">
        <v>43</v>
      </c>
      <c r="B19" s="42"/>
      <c r="C19" s="608" t="s">
        <v>603</v>
      </c>
      <c r="D19" s="608"/>
      <c r="E19" s="608"/>
      <c r="F19" s="608"/>
      <c r="G19" s="608"/>
      <c r="H19" s="608"/>
      <c r="I19" s="608"/>
    </row>
    <row r="20" spans="1:10" s="38" customFormat="1" ht="46.5" customHeight="1">
      <c r="A20" s="31"/>
      <c r="B20" s="31"/>
      <c r="C20" s="602" t="s">
        <v>604</v>
      </c>
      <c r="D20" s="602"/>
      <c r="E20" s="602"/>
      <c r="F20" s="34"/>
      <c r="G20" s="35"/>
      <c r="H20" s="36"/>
      <c r="I20" s="34"/>
      <c r="J20" s="37"/>
    </row>
    <row r="21" spans="1:10" s="38" customFormat="1" ht="30.75" customHeight="1">
      <c r="A21" s="41" t="s">
        <v>44</v>
      </c>
      <c r="B21" s="42"/>
      <c r="C21" s="608" t="s">
        <v>606</v>
      </c>
      <c r="D21" s="609"/>
      <c r="E21" s="609"/>
      <c r="F21" s="609"/>
      <c r="G21" s="42"/>
      <c r="H21" s="42"/>
      <c r="I21" s="42"/>
    </row>
    <row r="22" spans="1:10" s="38" customFormat="1" ht="15">
      <c r="A22" s="31"/>
      <c r="B22" s="31"/>
      <c r="C22" s="610"/>
      <c r="D22" s="610"/>
      <c r="E22" s="33"/>
      <c r="F22" s="34"/>
      <c r="G22" s="35"/>
      <c r="H22" s="36"/>
      <c r="I22" s="34"/>
    </row>
    <row r="23" spans="1:10">
      <c r="A23" s="23"/>
      <c r="B23" s="23"/>
      <c r="C23" s="28"/>
      <c r="D23" s="23"/>
      <c r="E23" s="25"/>
      <c r="F23" s="45"/>
      <c r="G23" s="29"/>
      <c r="H23" s="26"/>
      <c r="I23" s="24"/>
    </row>
    <row r="24" spans="1:10">
      <c r="A24" s="23"/>
      <c r="B24" s="23"/>
      <c r="C24" s="28"/>
      <c r="D24" s="23"/>
      <c r="E24" s="25"/>
      <c r="F24" s="24"/>
      <c r="G24" s="29"/>
      <c r="H24" s="26"/>
      <c r="I24" s="24"/>
    </row>
    <row r="25" spans="1:10">
      <c r="A25" s="23"/>
      <c r="B25" s="23"/>
      <c r="C25" s="28"/>
      <c r="D25" s="23"/>
      <c r="E25" s="25"/>
      <c r="F25" s="24"/>
      <c r="G25" s="29"/>
      <c r="H25" s="26"/>
      <c r="I25" s="24"/>
    </row>
    <row r="26" spans="1:10">
      <c r="A26" s="23"/>
      <c r="B26" s="23"/>
      <c r="C26" s="28"/>
      <c r="D26" s="23"/>
      <c r="E26" s="25"/>
      <c r="F26" s="24"/>
      <c r="G26" s="29"/>
      <c r="H26" s="26"/>
      <c r="I26" s="24"/>
    </row>
    <row r="27" spans="1:10" ht="31.5">
      <c r="A27" s="603" t="s">
        <v>45</v>
      </c>
      <c r="B27" s="603"/>
      <c r="C27" s="603"/>
      <c r="D27" s="603"/>
      <c r="E27" s="603"/>
      <c r="F27" s="603"/>
      <c r="G27" s="603"/>
      <c r="H27" s="603"/>
      <c r="I27" s="603"/>
    </row>
    <row r="28" spans="1:10" ht="15" customHeight="1">
      <c r="A28" s="604"/>
      <c r="B28" s="604"/>
      <c r="C28" s="604"/>
      <c r="D28" s="604"/>
      <c r="E28" s="604"/>
      <c r="F28" s="604"/>
      <c r="G28" s="604"/>
      <c r="H28" s="604"/>
      <c r="I28" s="604"/>
      <c r="J28" s="46"/>
    </row>
    <row r="29" spans="1:10">
      <c r="A29" s="604"/>
      <c r="B29" s="604"/>
      <c r="C29" s="604"/>
      <c r="D29" s="604"/>
      <c r="E29" s="604"/>
      <c r="F29" s="604"/>
      <c r="G29" s="604"/>
      <c r="H29" s="604"/>
      <c r="I29" s="604"/>
    </row>
    <row r="30" spans="1:10" s="38" customFormat="1" ht="15">
      <c r="A30" s="31"/>
      <c r="B30" s="31"/>
      <c r="C30" s="47"/>
      <c r="D30" s="34"/>
      <c r="E30" s="33"/>
      <c r="F30" s="34"/>
      <c r="G30" s="35"/>
      <c r="H30" s="36"/>
      <c r="I30" s="34"/>
    </row>
    <row r="31" spans="1:10" s="53" customFormat="1" ht="15">
      <c r="A31" s="48" t="s">
        <v>46</v>
      </c>
      <c r="B31" s="48"/>
      <c r="C31" s="49" t="s">
        <v>607</v>
      </c>
      <c r="D31" s="50"/>
      <c r="E31" s="51"/>
      <c r="F31" s="50"/>
      <c r="G31" s="52"/>
      <c r="H31" s="51"/>
      <c r="I31" s="51"/>
    </row>
    <row r="32" spans="1:10" s="53" customFormat="1" ht="15">
      <c r="A32" s="48"/>
      <c r="B32" s="48"/>
      <c r="C32" s="49"/>
      <c r="D32" s="50"/>
      <c r="E32" s="51"/>
      <c r="F32" s="50"/>
      <c r="G32" s="52"/>
      <c r="H32" s="51"/>
      <c r="I32" s="51"/>
    </row>
    <row r="33" spans="1:9" s="38" customFormat="1" ht="15">
      <c r="A33" s="31"/>
      <c r="B33" s="31"/>
      <c r="C33" s="36"/>
      <c r="D33" s="36"/>
      <c r="E33" s="33"/>
      <c r="F33" s="34"/>
      <c r="G33" s="35"/>
      <c r="H33" s="36"/>
      <c r="I33" s="34"/>
    </row>
    <row r="34" spans="1:9" s="38" customFormat="1" ht="52.5" customHeight="1">
      <c r="A34" s="54" t="s">
        <v>47</v>
      </c>
      <c r="B34" s="54"/>
      <c r="C34" s="605" t="s">
        <v>608</v>
      </c>
      <c r="D34" s="605"/>
      <c r="E34" s="50"/>
      <c r="F34" s="34"/>
      <c r="G34" s="35"/>
      <c r="H34" s="36"/>
      <c r="I34" s="34"/>
    </row>
    <row r="35" spans="1:9" s="38" customFormat="1" ht="15">
      <c r="A35" s="54"/>
      <c r="B35" s="54"/>
      <c r="C35" s="55"/>
      <c r="D35" s="50"/>
      <c r="E35" s="50"/>
      <c r="F35" s="34"/>
      <c r="G35" s="35"/>
      <c r="H35" s="36"/>
      <c r="I35" s="34"/>
    </row>
    <row r="36" spans="1:9" s="38" customFormat="1" ht="23.25" customHeight="1">
      <c r="A36" s="54" t="s">
        <v>48</v>
      </c>
      <c r="B36" s="54"/>
      <c r="C36" s="605" t="s">
        <v>49</v>
      </c>
      <c r="D36" s="605"/>
      <c r="E36" s="50"/>
      <c r="F36" s="34"/>
      <c r="G36" s="35"/>
      <c r="H36" s="36"/>
      <c r="I36" s="34"/>
    </row>
    <row r="37" spans="1:9" s="38" customFormat="1" ht="15">
      <c r="A37" s="56"/>
      <c r="B37" s="56"/>
      <c r="C37" s="57"/>
      <c r="D37" s="58"/>
      <c r="E37" s="58"/>
      <c r="F37" s="34"/>
      <c r="G37" s="36"/>
      <c r="H37" s="34"/>
      <c r="I37" s="36"/>
    </row>
    <row r="38" spans="1:9" s="38" customFormat="1" ht="30" customHeight="1">
      <c r="A38" s="606" t="s">
        <v>50</v>
      </c>
      <c r="B38" s="48"/>
      <c r="C38" s="59" t="s">
        <v>51</v>
      </c>
      <c r="D38" s="50"/>
      <c r="E38" s="50"/>
      <c r="F38" s="34"/>
      <c r="G38" s="44"/>
      <c r="H38" s="36"/>
      <c r="I38" s="34"/>
    </row>
    <row r="39" spans="1:9" s="38" customFormat="1" ht="15">
      <c r="A39" s="606"/>
      <c r="B39" s="31"/>
      <c r="C39" s="32"/>
      <c r="D39" s="31"/>
      <c r="E39" s="33"/>
      <c r="F39" s="34"/>
      <c r="G39" s="44"/>
      <c r="H39" s="36"/>
      <c r="I39" s="34"/>
    </row>
    <row r="40" spans="1:9" s="38" customFormat="1" ht="15">
      <c r="A40" s="31"/>
      <c r="B40" s="31"/>
      <c r="C40" s="32"/>
      <c r="D40" s="31"/>
      <c r="E40" s="33"/>
      <c r="F40" s="34"/>
      <c r="G40" s="44"/>
      <c r="H40" s="36"/>
      <c r="I40" s="34"/>
    </row>
    <row r="41" spans="1:9" s="38" customFormat="1" ht="15">
      <c r="A41" s="31"/>
      <c r="B41" s="31"/>
      <c r="C41" s="32"/>
      <c r="D41" s="31"/>
      <c r="E41" s="33"/>
      <c r="F41" s="34"/>
      <c r="G41" s="36"/>
      <c r="H41" s="34"/>
      <c r="I41" s="36"/>
    </row>
    <row r="42" spans="1:9">
      <c r="A42" s="23"/>
      <c r="B42" s="23"/>
      <c r="C42" s="28"/>
      <c r="D42" s="23"/>
      <c r="E42" s="25"/>
      <c r="F42" s="24"/>
      <c r="G42" s="26"/>
      <c r="H42" s="24"/>
      <c r="I42" s="26"/>
    </row>
    <row r="43" spans="1:9" ht="12.75" customHeight="1">
      <c r="A43" s="23"/>
      <c r="B43" s="23"/>
      <c r="C43" s="26"/>
      <c r="D43" s="611"/>
      <c r="E43" s="611"/>
      <c r="F43" s="611"/>
      <c r="G43" s="611"/>
      <c r="H43" s="24"/>
      <c r="I43" s="26"/>
    </row>
    <row r="44" spans="1:9">
      <c r="A44" s="23"/>
      <c r="B44" s="23"/>
      <c r="C44" s="28"/>
      <c r="D44" s="601"/>
      <c r="E44" s="601"/>
      <c r="F44" s="601"/>
      <c r="G44" s="601"/>
      <c r="H44" s="601"/>
      <c r="I44" s="601"/>
    </row>
    <row r="45" spans="1:9">
      <c r="A45" s="22"/>
      <c r="B45" s="22"/>
      <c r="C45" s="23"/>
      <c r="D45" s="24"/>
      <c r="E45" s="25"/>
      <c r="F45" s="24"/>
      <c r="G45" s="26"/>
      <c r="H45" s="24"/>
      <c r="I45" s="26"/>
    </row>
    <row r="46" spans="1:9">
      <c r="A46" s="23"/>
      <c r="B46" s="23"/>
      <c r="C46" s="28"/>
      <c r="D46" s="23"/>
      <c r="E46" s="25"/>
      <c r="F46" s="24"/>
      <c r="G46" s="29"/>
      <c r="H46" s="26"/>
      <c r="I46" s="24"/>
    </row>
    <row r="47" spans="1:9" s="60" customFormat="1">
      <c r="A47" s="22"/>
      <c r="B47" s="22"/>
      <c r="C47" s="23"/>
      <c r="D47" s="24"/>
      <c r="E47" s="25"/>
      <c r="F47" s="24"/>
      <c r="G47" s="26"/>
      <c r="H47" s="24"/>
      <c r="I47" s="26"/>
    </row>
  </sheetData>
  <sheetProtection algorithmName="SHA-512" hashValue="zNOK9Mj3X87J1F2DLpdv4b2O/HUt3HJFXdkMcwqJQdsgFHcvpTnnhHchiOXy1neADLNP76sivWEOz7sLlry67w==" saltValue="SuP308LlNR5kxp228ELnyA==" spinCount="100000" sheet="1" objects="1" scenarios="1"/>
  <mergeCells count="13">
    <mergeCell ref="C16:I17"/>
    <mergeCell ref="C19:I19"/>
    <mergeCell ref="C21:F21"/>
    <mergeCell ref="C22:D22"/>
    <mergeCell ref="D43:G43"/>
    <mergeCell ref="D44:I44"/>
    <mergeCell ref="C20:E20"/>
    <mergeCell ref="A27:I27"/>
    <mergeCell ref="A28:I28"/>
    <mergeCell ref="A29:I29"/>
    <mergeCell ref="C34:D34"/>
    <mergeCell ref="C36:D36"/>
    <mergeCell ref="A38:A39"/>
  </mergeCells>
  <pageMargins left="0.7" right="0.7" top="0.75" bottom="0.75" header="0.3" footer="0.3"/>
  <pageSetup paperSize="9" orientation="portrait" r:id="rId1"/>
  <headerFooter>
    <oddFooter>&amp;C&amp;P/&amp;N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F8C2C-4E76-4167-B3DC-2E6EEE173F69}">
  <sheetPr>
    <tabColor theme="9"/>
  </sheetPr>
  <dimension ref="A1:G45"/>
  <sheetViews>
    <sheetView showZeros="0" view="pageLayout" zoomScaleNormal="75" zoomScaleSheetLayoutView="120" workbookViewId="0">
      <selection activeCell="F12" sqref="F12"/>
    </sheetView>
  </sheetViews>
  <sheetFormatPr defaultColWidth="8.7109375" defaultRowHeight="12.75"/>
  <cols>
    <col min="1" max="1" width="5.28515625" style="395" customWidth="1"/>
    <col min="2" max="2" width="45.5703125" style="393" customWidth="1"/>
    <col min="3" max="3" width="10.42578125" style="352" customWidth="1"/>
    <col min="4" max="4" width="6.42578125" style="372" customWidth="1"/>
    <col min="5" max="5" width="12.28515625" style="408" customWidth="1"/>
    <col min="6" max="6" width="13.7109375" style="409" customWidth="1"/>
    <col min="7" max="7" width="10.85546875" style="360" bestFit="1" customWidth="1"/>
    <col min="8" max="9" width="8.7109375" style="360"/>
    <col min="10" max="10" width="12.85546875" style="360" bestFit="1" customWidth="1"/>
    <col min="11" max="256" width="8.7109375" style="360"/>
    <col min="257" max="257" width="5.28515625" style="360" customWidth="1"/>
    <col min="258" max="258" width="45.5703125" style="360" customWidth="1"/>
    <col min="259" max="259" width="10.42578125" style="360" customWidth="1"/>
    <col min="260" max="260" width="12.42578125" style="360" customWidth="1"/>
    <col min="261" max="261" width="12.28515625" style="360" customWidth="1"/>
    <col min="262" max="262" width="13.7109375" style="360" customWidth="1"/>
    <col min="263" max="263" width="10.85546875" style="360" bestFit="1" customWidth="1"/>
    <col min="264" max="265" width="8.7109375" style="360"/>
    <col min="266" max="266" width="12.85546875" style="360" bestFit="1" customWidth="1"/>
    <col min="267" max="512" width="8.7109375" style="360"/>
    <col min="513" max="513" width="5.28515625" style="360" customWidth="1"/>
    <col min="514" max="514" width="45.5703125" style="360" customWidth="1"/>
    <col min="515" max="515" width="10.42578125" style="360" customWidth="1"/>
    <col min="516" max="516" width="12.42578125" style="360" customWidth="1"/>
    <col min="517" max="517" width="12.28515625" style="360" customWidth="1"/>
    <col min="518" max="518" width="13.7109375" style="360" customWidth="1"/>
    <col min="519" max="519" width="10.85546875" style="360" bestFit="1" customWidth="1"/>
    <col min="520" max="521" width="8.7109375" style="360"/>
    <col min="522" max="522" width="12.85546875" style="360" bestFit="1" customWidth="1"/>
    <col min="523" max="768" width="8.7109375" style="360"/>
    <col min="769" max="769" width="5.28515625" style="360" customWidth="1"/>
    <col min="770" max="770" width="45.5703125" style="360" customWidth="1"/>
    <col min="771" max="771" width="10.42578125" style="360" customWidth="1"/>
    <col min="772" max="772" width="12.42578125" style="360" customWidth="1"/>
    <col min="773" max="773" width="12.28515625" style="360" customWidth="1"/>
    <col min="774" max="774" width="13.7109375" style="360" customWidth="1"/>
    <col min="775" max="775" width="10.85546875" style="360" bestFit="1" customWidth="1"/>
    <col min="776" max="777" width="8.7109375" style="360"/>
    <col min="778" max="778" width="12.85546875" style="360" bestFit="1" customWidth="1"/>
    <col min="779" max="1024" width="8.7109375" style="360"/>
    <col min="1025" max="1025" width="5.28515625" style="360" customWidth="1"/>
    <col min="1026" max="1026" width="45.5703125" style="360" customWidth="1"/>
    <col min="1027" max="1027" width="10.42578125" style="360" customWidth="1"/>
    <col min="1028" max="1028" width="12.42578125" style="360" customWidth="1"/>
    <col min="1029" max="1029" width="12.28515625" style="360" customWidth="1"/>
    <col min="1030" max="1030" width="13.7109375" style="360" customWidth="1"/>
    <col min="1031" max="1031" width="10.85546875" style="360" bestFit="1" customWidth="1"/>
    <col min="1032" max="1033" width="8.7109375" style="360"/>
    <col min="1034" max="1034" width="12.85546875" style="360" bestFit="1" customWidth="1"/>
    <col min="1035" max="1280" width="8.7109375" style="360"/>
    <col min="1281" max="1281" width="5.28515625" style="360" customWidth="1"/>
    <col min="1282" max="1282" width="45.5703125" style="360" customWidth="1"/>
    <col min="1283" max="1283" width="10.42578125" style="360" customWidth="1"/>
    <col min="1284" max="1284" width="12.42578125" style="360" customWidth="1"/>
    <col min="1285" max="1285" width="12.28515625" style="360" customWidth="1"/>
    <col min="1286" max="1286" width="13.7109375" style="360" customWidth="1"/>
    <col min="1287" max="1287" width="10.85546875" style="360" bestFit="1" customWidth="1"/>
    <col min="1288" max="1289" width="8.7109375" style="360"/>
    <col min="1290" max="1290" width="12.85546875" style="360" bestFit="1" customWidth="1"/>
    <col min="1291" max="1536" width="8.7109375" style="360"/>
    <col min="1537" max="1537" width="5.28515625" style="360" customWidth="1"/>
    <col min="1538" max="1538" width="45.5703125" style="360" customWidth="1"/>
    <col min="1539" max="1539" width="10.42578125" style="360" customWidth="1"/>
    <col min="1540" max="1540" width="12.42578125" style="360" customWidth="1"/>
    <col min="1541" max="1541" width="12.28515625" style="360" customWidth="1"/>
    <col min="1542" max="1542" width="13.7109375" style="360" customWidth="1"/>
    <col min="1543" max="1543" width="10.85546875" style="360" bestFit="1" customWidth="1"/>
    <col min="1544" max="1545" width="8.7109375" style="360"/>
    <col min="1546" max="1546" width="12.85546875" style="360" bestFit="1" customWidth="1"/>
    <col min="1547" max="1792" width="8.7109375" style="360"/>
    <col min="1793" max="1793" width="5.28515625" style="360" customWidth="1"/>
    <col min="1794" max="1794" width="45.5703125" style="360" customWidth="1"/>
    <col min="1795" max="1795" width="10.42578125" style="360" customWidth="1"/>
    <col min="1796" max="1796" width="12.42578125" style="360" customWidth="1"/>
    <col min="1797" max="1797" width="12.28515625" style="360" customWidth="1"/>
    <col min="1798" max="1798" width="13.7109375" style="360" customWidth="1"/>
    <col min="1799" max="1799" width="10.85546875" style="360" bestFit="1" customWidth="1"/>
    <col min="1800" max="1801" width="8.7109375" style="360"/>
    <col min="1802" max="1802" width="12.85546875" style="360" bestFit="1" customWidth="1"/>
    <col min="1803" max="2048" width="8.7109375" style="360"/>
    <col min="2049" max="2049" width="5.28515625" style="360" customWidth="1"/>
    <col min="2050" max="2050" width="45.5703125" style="360" customWidth="1"/>
    <col min="2051" max="2051" width="10.42578125" style="360" customWidth="1"/>
    <col min="2052" max="2052" width="12.42578125" style="360" customWidth="1"/>
    <col min="2053" max="2053" width="12.28515625" style="360" customWidth="1"/>
    <col min="2054" max="2054" width="13.7109375" style="360" customWidth="1"/>
    <col min="2055" max="2055" width="10.85546875" style="360" bestFit="1" customWidth="1"/>
    <col min="2056" max="2057" width="8.7109375" style="360"/>
    <col min="2058" max="2058" width="12.85546875" style="360" bestFit="1" customWidth="1"/>
    <col min="2059" max="2304" width="8.7109375" style="360"/>
    <col min="2305" max="2305" width="5.28515625" style="360" customWidth="1"/>
    <col min="2306" max="2306" width="45.5703125" style="360" customWidth="1"/>
    <col min="2307" max="2307" width="10.42578125" style="360" customWidth="1"/>
    <col min="2308" max="2308" width="12.42578125" style="360" customWidth="1"/>
    <col min="2309" max="2309" width="12.28515625" style="360" customWidth="1"/>
    <col min="2310" max="2310" width="13.7109375" style="360" customWidth="1"/>
    <col min="2311" max="2311" width="10.85546875" style="360" bestFit="1" customWidth="1"/>
    <col min="2312" max="2313" width="8.7109375" style="360"/>
    <col min="2314" max="2314" width="12.85546875" style="360" bestFit="1" customWidth="1"/>
    <col min="2315" max="2560" width="8.7109375" style="360"/>
    <col min="2561" max="2561" width="5.28515625" style="360" customWidth="1"/>
    <col min="2562" max="2562" width="45.5703125" style="360" customWidth="1"/>
    <col min="2563" max="2563" width="10.42578125" style="360" customWidth="1"/>
    <col min="2564" max="2564" width="12.42578125" style="360" customWidth="1"/>
    <col min="2565" max="2565" width="12.28515625" style="360" customWidth="1"/>
    <col min="2566" max="2566" width="13.7109375" style="360" customWidth="1"/>
    <col min="2567" max="2567" width="10.85546875" style="360" bestFit="1" customWidth="1"/>
    <col min="2568" max="2569" width="8.7109375" style="360"/>
    <col min="2570" max="2570" width="12.85546875" style="360" bestFit="1" customWidth="1"/>
    <col min="2571" max="2816" width="8.7109375" style="360"/>
    <col min="2817" max="2817" width="5.28515625" style="360" customWidth="1"/>
    <col min="2818" max="2818" width="45.5703125" style="360" customWidth="1"/>
    <col min="2819" max="2819" width="10.42578125" style="360" customWidth="1"/>
    <col min="2820" max="2820" width="12.42578125" style="360" customWidth="1"/>
    <col min="2821" max="2821" width="12.28515625" style="360" customWidth="1"/>
    <col min="2822" max="2822" width="13.7109375" style="360" customWidth="1"/>
    <col min="2823" max="2823" width="10.85546875" style="360" bestFit="1" customWidth="1"/>
    <col min="2824" max="2825" width="8.7109375" style="360"/>
    <col min="2826" max="2826" width="12.85546875" style="360" bestFit="1" customWidth="1"/>
    <col min="2827" max="3072" width="8.7109375" style="360"/>
    <col min="3073" max="3073" width="5.28515625" style="360" customWidth="1"/>
    <col min="3074" max="3074" width="45.5703125" style="360" customWidth="1"/>
    <col min="3075" max="3075" width="10.42578125" style="360" customWidth="1"/>
    <col min="3076" max="3076" width="12.42578125" style="360" customWidth="1"/>
    <col min="3077" max="3077" width="12.28515625" style="360" customWidth="1"/>
    <col min="3078" max="3078" width="13.7109375" style="360" customWidth="1"/>
    <col min="3079" max="3079" width="10.85546875" style="360" bestFit="1" customWidth="1"/>
    <col min="3080" max="3081" width="8.7109375" style="360"/>
    <col min="3082" max="3082" width="12.85546875" style="360" bestFit="1" customWidth="1"/>
    <col min="3083" max="3328" width="8.7109375" style="360"/>
    <col min="3329" max="3329" width="5.28515625" style="360" customWidth="1"/>
    <col min="3330" max="3330" width="45.5703125" style="360" customWidth="1"/>
    <col min="3331" max="3331" width="10.42578125" style="360" customWidth="1"/>
    <col min="3332" max="3332" width="12.42578125" style="360" customWidth="1"/>
    <col min="3333" max="3333" width="12.28515625" style="360" customWidth="1"/>
    <col min="3334" max="3334" width="13.7109375" style="360" customWidth="1"/>
    <col min="3335" max="3335" width="10.85546875" style="360" bestFit="1" customWidth="1"/>
    <col min="3336" max="3337" width="8.7109375" style="360"/>
    <col min="3338" max="3338" width="12.85546875" style="360" bestFit="1" customWidth="1"/>
    <col min="3339" max="3584" width="8.7109375" style="360"/>
    <col min="3585" max="3585" width="5.28515625" style="360" customWidth="1"/>
    <col min="3586" max="3586" width="45.5703125" style="360" customWidth="1"/>
    <col min="3587" max="3587" width="10.42578125" style="360" customWidth="1"/>
    <col min="3588" max="3588" width="12.42578125" style="360" customWidth="1"/>
    <col min="3589" max="3589" width="12.28515625" style="360" customWidth="1"/>
    <col min="3590" max="3590" width="13.7109375" style="360" customWidth="1"/>
    <col min="3591" max="3591" width="10.85546875" style="360" bestFit="1" customWidth="1"/>
    <col min="3592" max="3593" width="8.7109375" style="360"/>
    <col min="3594" max="3594" width="12.85546875" style="360" bestFit="1" customWidth="1"/>
    <col min="3595" max="3840" width="8.7109375" style="360"/>
    <col min="3841" max="3841" width="5.28515625" style="360" customWidth="1"/>
    <col min="3842" max="3842" width="45.5703125" style="360" customWidth="1"/>
    <col min="3843" max="3843" width="10.42578125" style="360" customWidth="1"/>
    <col min="3844" max="3844" width="12.42578125" style="360" customWidth="1"/>
    <col min="3845" max="3845" width="12.28515625" style="360" customWidth="1"/>
    <col min="3846" max="3846" width="13.7109375" style="360" customWidth="1"/>
    <col min="3847" max="3847" width="10.85546875" style="360" bestFit="1" customWidth="1"/>
    <col min="3848" max="3849" width="8.7109375" style="360"/>
    <col min="3850" max="3850" width="12.85546875" style="360" bestFit="1" customWidth="1"/>
    <col min="3851" max="4096" width="8.7109375" style="360"/>
    <col min="4097" max="4097" width="5.28515625" style="360" customWidth="1"/>
    <col min="4098" max="4098" width="45.5703125" style="360" customWidth="1"/>
    <col min="4099" max="4099" width="10.42578125" style="360" customWidth="1"/>
    <col min="4100" max="4100" width="12.42578125" style="360" customWidth="1"/>
    <col min="4101" max="4101" width="12.28515625" style="360" customWidth="1"/>
    <col min="4102" max="4102" width="13.7109375" style="360" customWidth="1"/>
    <col min="4103" max="4103" width="10.85546875" style="360" bestFit="1" customWidth="1"/>
    <col min="4104" max="4105" width="8.7109375" style="360"/>
    <col min="4106" max="4106" width="12.85546875" style="360" bestFit="1" customWidth="1"/>
    <col min="4107" max="4352" width="8.7109375" style="360"/>
    <col min="4353" max="4353" width="5.28515625" style="360" customWidth="1"/>
    <col min="4354" max="4354" width="45.5703125" style="360" customWidth="1"/>
    <col min="4355" max="4355" width="10.42578125" style="360" customWidth="1"/>
    <col min="4356" max="4356" width="12.42578125" style="360" customWidth="1"/>
    <col min="4357" max="4357" width="12.28515625" style="360" customWidth="1"/>
    <col min="4358" max="4358" width="13.7109375" style="360" customWidth="1"/>
    <col min="4359" max="4359" width="10.85546875" style="360" bestFit="1" customWidth="1"/>
    <col min="4360" max="4361" width="8.7109375" style="360"/>
    <col min="4362" max="4362" width="12.85546875" style="360" bestFit="1" customWidth="1"/>
    <col min="4363" max="4608" width="8.7109375" style="360"/>
    <col min="4609" max="4609" width="5.28515625" style="360" customWidth="1"/>
    <col min="4610" max="4610" width="45.5703125" style="360" customWidth="1"/>
    <col min="4611" max="4611" width="10.42578125" style="360" customWidth="1"/>
    <col min="4612" max="4612" width="12.42578125" style="360" customWidth="1"/>
    <col min="4613" max="4613" width="12.28515625" style="360" customWidth="1"/>
    <col min="4614" max="4614" width="13.7109375" style="360" customWidth="1"/>
    <col min="4615" max="4615" width="10.85546875" style="360" bestFit="1" customWidth="1"/>
    <col min="4616" max="4617" width="8.7109375" style="360"/>
    <col min="4618" max="4618" width="12.85546875" style="360" bestFit="1" customWidth="1"/>
    <col min="4619" max="4864" width="8.7109375" style="360"/>
    <col min="4865" max="4865" width="5.28515625" style="360" customWidth="1"/>
    <col min="4866" max="4866" width="45.5703125" style="360" customWidth="1"/>
    <col min="4867" max="4867" width="10.42578125" style="360" customWidth="1"/>
    <col min="4868" max="4868" width="12.42578125" style="360" customWidth="1"/>
    <col min="4869" max="4869" width="12.28515625" style="360" customWidth="1"/>
    <col min="4870" max="4870" width="13.7109375" style="360" customWidth="1"/>
    <col min="4871" max="4871" width="10.85546875" style="360" bestFit="1" customWidth="1"/>
    <col min="4872" max="4873" width="8.7109375" style="360"/>
    <col min="4874" max="4874" width="12.85546875" style="360" bestFit="1" customWidth="1"/>
    <col min="4875" max="5120" width="8.7109375" style="360"/>
    <col min="5121" max="5121" width="5.28515625" style="360" customWidth="1"/>
    <col min="5122" max="5122" width="45.5703125" style="360" customWidth="1"/>
    <col min="5123" max="5123" width="10.42578125" style="360" customWidth="1"/>
    <col min="5124" max="5124" width="12.42578125" style="360" customWidth="1"/>
    <col min="5125" max="5125" width="12.28515625" style="360" customWidth="1"/>
    <col min="5126" max="5126" width="13.7109375" style="360" customWidth="1"/>
    <col min="5127" max="5127" width="10.85546875" style="360" bestFit="1" customWidth="1"/>
    <col min="5128" max="5129" width="8.7109375" style="360"/>
    <col min="5130" max="5130" width="12.85546875" style="360" bestFit="1" customWidth="1"/>
    <col min="5131" max="5376" width="8.7109375" style="360"/>
    <col min="5377" max="5377" width="5.28515625" style="360" customWidth="1"/>
    <col min="5378" max="5378" width="45.5703125" style="360" customWidth="1"/>
    <col min="5379" max="5379" width="10.42578125" style="360" customWidth="1"/>
    <col min="5380" max="5380" width="12.42578125" style="360" customWidth="1"/>
    <col min="5381" max="5381" width="12.28515625" style="360" customWidth="1"/>
    <col min="5382" max="5382" width="13.7109375" style="360" customWidth="1"/>
    <col min="5383" max="5383" width="10.85546875" style="360" bestFit="1" customWidth="1"/>
    <col min="5384" max="5385" width="8.7109375" style="360"/>
    <col min="5386" max="5386" width="12.85546875" style="360" bestFit="1" customWidth="1"/>
    <col min="5387" max="5632" width="8.7109375" style="360"/>
    <col min="5633" max="5633" width="5.28515625" style="360" customWidth="1"/>
    <col min="5634" max="5634" width="45.5703125" style="360" customWidth="1"/>
    <col min="5635" max="5635" width="10.42578125" style="360" customWidth="1"/>
    <col min="5636" max="5636" width="12.42578125" style="360" customWidth="1"/>
    <col min="5637" max="5637" width="12.28515625" style="360" customWidth="1"/>
    <col min="5638" max="5638" width="13.7109375" style="360" customWidth="1"/>
    <col min="5639" max="5639" width="10.85546875" style="360" bestFit="1" customWidth="1"/>
    <col min="5640" max="5641" width="8.7109375" style="360"/>
    <col min="5642" max="5642" width="12.85546875" style="360" bestFit="1" customWidth="1"/>
    <col min="5643" max="5888" width="8.7109375" style="360"/>
    <col min="5889" max="5889" width="5.28515625" style="360" customWidth="1"/>
    <col min="5890" max="5890" width="45.5703125" style="360" customWidth="1"/>
    <col min="5891" max="5891" width="10.42578125" style="360" customWidth="1"/>
    <col min="5892" max="5892" width="12.42578125" style="360" customWidth="1"/>
    <col min="5893" max="5893" width="12.28515625" style="360" customWidth="1"/>
    <col min="5894" max="5894" width="13.7109375" style="360" customWidth="1"/>
    <col min="5895" max="5895" width="10.85546875" style="360" bestFit="1" customWidth="1"/>
    <col min="5896" max="5897" width="8.7109375" style="360"/>
    <col min="5898" max="5898" width="12.85546875" style="360" bestFit="1" customWidth="1"/>
    <col min="5899" max="6144" width="8.7109375" style="360"/>
    <col min="6145" max="6145" width="5.28515625" style="360" customWidth="1"/>
    <col min="6146" max="6146" width="45.5703125" style="360" customWidth="1"/>
    <col min="6147" max="6147" width="10.42578125" style="360" customWidth="1"/>
    <col min="6148" max="6148" width="12.42578125" style="360" customWidth="1"/>
    <col min="6149" max="6149" width="12.28515625" style="360" customWidth="1"/>
    <col min="6150" max="6150" width="13.7109375" style="360" customWidth="1"/>
    <col min="6151" max="6151" width="10.85546875" style="360" bestFit="1" customWidth="1"/>
    <col min="6152" max="6153" width="8.7109375" style="360"/>
    <col min="6154" max="6154" width="12.85546875" style="360" bestFit="1" customWidth="1"/>
    <col min="6155" max="6400" width="8.7109375" style="360"/>
    <col min="6401" max="6401" width="5.28515625" style="360" customWidth="1"/>
    <col min="6402" max="6402" width="45.5703125" style="360" customWidth="1"/>
    <col min="6403" max="6403" width="10.42578125" style="360" customWidth="1"/>
    <col min="6404" max="6404" width="12.42578125" style="360" customWidth="1"/>
    <col min="6405" max="6405" width="12.28515625" style="360" customWidth="1"/>
    <col min="6406" max="6406" width="13.7109375" style="360" customWidth="1"/>
    <col min="6407" max="6407" width="10.85546875" style="360" bestFit="1" customWidth="1"/>
    <col min="6408" max="6409" width="8.7109375" style="360"/>
    <col min="6410" max="6410" width="12.85546875" style="360" bestFit="1" customWidth="1"/>
    <col min="6411" max="6656" width="8.7109375" style="360"/>
    <col min="6657" max="6657" width="5.28515625" style="360" customWidth="1"/>
    <col min="6658" max="6658" width="45.5703125" style="360" customWidth="1"/>
    <col min="6659" max="6659" width="10.42578125" style="360" customWidth="1"/>
    <col min="6660" max="6660" width="12.42578125" style="360" customWidth="1"/>
    <col min="6661" max="6661" width="12.28515625" style="360" customWidth="1"/>
    <col min="6662" max="6662" width="13.7109375" style="360" customWidth="1"/>
    <col min="6663" max="6663" width="10.85546875" style="360" bestFit="1" customWidth="1"/>
    <col min="6664" max="6665" width="8.7109375" style="360"/>
    <col min="6666" max="6666" width="12.85546875" style="360" bestFit="1" customWidth="1"/>
    <col min="6667" max="6912" width="8.7109375" style="360"/>
    <col min="6913" max="6913" width="5.28515625" style="360" customWidth="1"/>
    <col min="6914" max="6914" width="45.5703125" style="360" customWidth="1"/>
    <col min="6915" max="6915" width="10.42578125" style="360" customWidth="1"/>
    <col min="6916" max="6916" width="12.42578125" style="360" customWidth="1"/>
    <col min="6917" max="6917" width="12.28515625" style="360" customWidth="1"/>
    <col min="6918" max="6918" width="13.7109375" style="360" customWidth="1"/>
    <col min="6919" max="6919" width="10.85546875" style="360" bestFit="1" customWidth="1"/>
    <col min="6920" max="6921" width="8.7109375" style="360"/>
    <col min="6922" max="6922" width="12.85546875" style="360" bestFit="1" customWidth="1"/>
    <col min="6923" max="7168" width="8.7109375" style="360"/>
    <col min="7169" max="7169" width="5.28515625" style="360" customWidth="1"/>
    <col min="7170" max="7170" width="45.5703125" style="360" customWidth="1"/>
    <col min="7171" max="7171" width="10.42578125" style="360" customWidth="1"/>
    <col min="7172" max="7172" width="12.42578125" style="360" customWidth="1"/>
    <col min="7173" max="7173" width="12.28515625" style="360" customWidth="1"/>
    <col min="7174" max="7174" width="13.7109375" style="360" customWidth="1"/>
    <col min="7175" max="7175" width="10.85546875" style="360" bestFit="1" customWidth="1"/>
    <col min="7176" max="7177" width="8.7109375" style="360"/>
    <col min="7178" max="7178" width="12.85546875" style="360" bestFit="1" customWidth="1"/>
    <col min="7179" max="7424" width="8.7109375" style="360"/>
    <col min="7425" max="7425" width="5.28515625" style="360" customWidth="1"/>
    <col min="7426" max="7426" width="45.5703125" style="360" customWidth="1"/>
    <col min="7427" max="7427" width="10.42578125" style="360" customWidth="1"/>
    <col min="7428" max="7428" width="12.42578125" style="360" customWidth="1"/>
    <col min="7429" max="7429" width="12.28515625" style="360" customWidth="1"/>
    <col min="7430" max="7430" width="13.7109375" style="360" customWidth="1"/>
    <col min="7431" max="7431" width="10.85546875" style="360" bestFit="1" customWidth="1"/>
    <col min="7432" max="7433" width="8.7109375" style="360"/>
    <col min="7434" max="7434" width="12.85546875" style="360" bestFit="1" customWidth="1"/>
    <col min="7435" max="7680" width="8.7109375" style="360"/>
    <col min="7681" max="7681" width="5.28515625" style="360" customWidth="1"/>
    <col min="7682" max="7682" width="45.5703125" style="360" customWidth="1"/>
    <col min="7683" max="7683" width="10.42578125" style="360" customWidth="1"/>
    <col min="7684" max="7684" width="12.42578125" style="360" customWidth="1"/>
    <col min="7685" max="7685" width="12.28515625" style="360" customWidth="1"/>
    <col min="7686" max="7686" width="13.7109375" style="360" customWidth="1"/>
    <col min="7687" max="7687" width="10.85546875" style="360" bestFit="1" customWidth="1"/>
    <col min="7688" max="7689" width="8.7109375" style="360"/>
    <col min="7690" max="7690" width="12.85546875" style="360" bestFit="1" customWidth="1"/>
    <col min="7691" max="7936" width="8.7109375" style="360"/>
    <col min="7937" max="7937" width="5.28515625" style="360" customWidth="1"/>
    <col min="7938" max="7938" width="45.5703125" style="360" customWidth="1"/>
    <col min="7939" max="7939" width="10.42578125" style="360" customWidth="1"/>
    <col min="7940" max="7940" width="12.42578125" style="360" customWidth="1"/>
    <col min="7941" max="7941" width="12.28515625" style="360" customWidth="1"/>
    <col min="7942" max="7942" width="13.7109375" style="360" customWidth="1"/>
    <col min="7943" max="7943" width="10.85546875" style="360" bestFit="1" customWidth="1"/>
    <col min="7944" max="7945" width="8.7109375" style="360"/>
    <col min="7946" max="7946" width="12.85546875" style="360" bestFit="1" customWidth="1"/>
    <col min="7947" max="8192" width="8.7109375" style="360"/>
    <col min="8193" max="8193" width="5.28515625" style="360" customWidth="1"/>
    <col min="8194" max="8194" width="45.5703125" style="360" customWidth="1"/>
    <col min="8195" max="8195" width="10.42578125" style="360" customWidth="1"/>
    <col min="8196" max="8196" width="12.42578125" style="360" customWidth="1"/>
    <col min="8197" max="8197" width="12.28515625" style="360" customWidth="1"/>
    <col min="8198" max="8198" width="13.7109375" style="360" customWidth="1"/>
    <col min="8199" max="8199" width="10.85546875" style="360" bestFit="1" customWidth="1"/>
    <col min="8200" max="8201" width="8.7109375" style="360"/>
    <col min="8202" max="8202" width="12.85546875" style="360" bestFit="1" customWidth="1"/>
    <col min="8203" max="8448" width="8.7109375" style="360"/>
    <col min="8449" max="8449" width="5.28515625" style="360" customWidth="1"/>
    <col min="8450" max="8450" width="45.5703125" style="360" customWidth="1"/>
    <col min="8451" max="8451" width="10.42578125" style="360" customWidth="1"/>
    <col min="8452" max="8452" width="12.42578125" style="360" customWidth="1"/>
    <col min="8453" max="8453" width="12.28515625" style="360" customWidth="1"/>
    <col min="8454" max="8454" width="13.7109375" style="360" customWidth="1"/>
    <col min="8455" max="8455" width="10.85546875" style="360" bestFit="1" customWidth="1"/>
    <col min="8456" max="8457" width="8.7109375" style="360"/>
    <col min="8458" max="8458" width="12.85546875" style="360" bestFit="1" customWidth="1"/>
    <col min="8459" max="8704" width="8.7109375" style="360"/>
    <col min="8705" max="8705" width="5.28515625" style="360" customWidth="1"/>
    <col min="8706" max="8706" width="45.5703125" style="360" customWidth="1"/>
    <col min="8707" max="8707" width="10.42578125" style="360" customWidth="1"/>
    <col min="8708" max="8708" width="12.42578125" style="360" customWidth="1"/>
    <col min="8709" max="8709" width="12.28515625" style="360" customWidth="1"/>
    <col min="8710" max="8710" width="13.7109375" style="360" customWidth="1"/>
    <col min="8711" max="8711" width="10.85546875" style="360" bestFit="1" customWidth="1"/>
    <col min="8712" max="8713" width="8.7109375" style="360"/>
    <col min="8714" max="8714" width="12.85546875" style="360" bestFit="1" customWidth="1"/>
    <col min="8715" max="8960" width="8.7109375" style="360"/>
    <col min="8961" max="8961" width="5.28515625" style="360" customWidth="1"/>
    <col min="8962" max="8962" width="45.5703125" style="360" customWidth="1"/>
    <col min="8963" max="8963" width="10.42578125" style="360" customWidth="1"/>
    <col min="8964" max="8964" width="12.42578125" style="360" customWidth="1"/>
    <col min="8965" max="8965" width="12.28515625" style="360" customWidth="1"/>
    <col min="8966" max="8966" width="13.7109375" style="360" customWidth="1"/>
    <col min="8967" max="8967" width="10.85546875" style="360" bestFit="1" customWidth="1"/>
    <col min="8968" max="8969" width="8.7109375" style="360"/>
    <col min="8970" max="8970" width="12.85546875" style="360" bestFit="1" customWidth="1"/>
    <col min="8971" max="9216" width="8.7109375" style="360"/>
    <col min="9217" max="9217" width="5.28515625" style="360" customWidth="1"/>
    <col min="9218" max="9218" width="45.5703125" style="360" customWidth="1"/>
    <col min="9219" max="9219" width="10.42578125" style="360" customWidth="1"/>
    <col min="9220" max="9220" width="12.42578125" style="360" customWidth="1"/>
    <col min="9221" max="9221" width="12.28515625" style="360" customWidth="1"/>
    <col min="9222" max="9222" width="13.7109375" style="360" customWidth="1"/>
    <col min="9223" max="9223" width="10.85546875" style="360" bestFit="1" customWidth="1"/>
    <col min="9224" max="9225" width="8.7109375" style="360"/>
    <col min="9226" max="9226" width="12.85546875" style="360" bestFit="1" customWidth="1"/>
    <col min="9227" max="9472" width="8.7109375" style="360"/>
    <col min="9473" max="9473" width="5.28515625" style="360" customWidth="1"/>
    <col min="9474" max="9474" width="45.5703125" style="360" customWidth="1"/>
    <col min="9475" max="9475" width="10.42578125" style="360" customWidth="1"/>
    <col min="9476" max="9476" width="12.42578125" style="360" customWidth="1"/>
    <col min="9477" max="9477" width="12.28515625" style="360" customWidth="1"/>
    <col min="9478" max="9478" width="13.7109375" style="360" customWidth="1"/>
    <col min="9479" max="9479" width="10.85546875" style="360" bestFit="1" customWidth="1"/>
    <col min="9480" max="9481" width="8.7109375" style="360"/>
    <col min="9482" max="9482" width="12.85546875" style="360" bestFit="1" customWidth="1"/>
    <col min="9483" max="9728" width="8.7109375" style="360"/>
    <col min="9729" max="9729" width="5.28515625" style="360" customWidth="1"/>
    <col min="9730" max="9730" width="45.5703125" style="360" customWidth="1"/>
    <col min="9731" max="9731" width="10.42578125" style="360" customWidth="1"/>
    <col min="9732" max="9732" width="12.42578125" style="360" customWidth="1"/>
    <col min="9733" max="9733" width="12.28515625" style="360" customWidth="1"/>
    <col min="9734" max="9734" width="13.7109375" style="360" customWidth="1"/>
    <col min="9735" max="9735" width="10.85546875" style="360" bestFit="1" customWidth="1"/>
    <col min="9736" max="9737" width="8.7109375" style="360"/>
    <col min="9738" max="9738" width="12.85546875" style="360" bestFit="1" customWidth="1"/>
    <col min="9739" max="9984" width="8.7109375" style="360"/>
    <col min="9985" max="9985" width="5.28515625" style="360" customWidth="1"/>
    <col min="9986" max="9986" width="45.5703125" style="360" customWidth="1"/>
    <col min="9987" max="9987" width="10.42578125" style="360" customWidth="1"/>
    <col min="9988" max="9988" width="12.42578125" style="360" customWidth="1"/>
    <col min="9989" max="9989" width="12.28515625" style="360" customWidth="1"/>
    <col min="9990" max="9990" width="13.7109375" style="360" customWidth="1"/>
    <col min="9991" max="9991" width="10.85546875" style="360" bestFit="1" customWidth="1"/>
    <col min="9992" max="9993" width="8.7109375" style="360"/>
    <col min="9994" max="9994" width="12.85546875" style="360" bestFit="1" customWidth="1"/>
    <col min="9995" max="10240" width="8.7109375" style="360"/>
    <col min="10241" max="10241" width="5.28515625" style="360" customWidth="1"/>
    <col min="10242" max="10242" width="45.5703125" style="360" customWidth="1"/>
    <col min="10243" max="10243" width="10.42578125" style="360" customWidth="1"/>
    <col min="10244" max="10244" width="12.42578125" style="360" customWidth="1"/>
    <col min="10245" max="10245" width="12.28515625" style="360" customWidth="1"/>
    <col min="10246" max="10246" width="13.7109375" style="360" customWidth="1"/>
    <col min="10247" max="10247" width="10.85546875" style="360" bestFit="1" customWidth="1"/>
    <col min="10248" max="10249" width="8.7109375" style="360"/>
    <col min="10250" max="10250" width="12.85546875" style="360" bestFit="1" customWidth="1"/>
    <col min="10251" max="10496" width="8.7109375" style="360"/>
    <col min="10497" max="10497" width="5.28515625" style="360" customWidth="1"/>
    <col min="10498" max="10498" width="45.5703125" style="360" customWidth="1"/>
    <col min="10499" max="10499" width="10.42578125" style="360" customWidth="1"/>
    <col min="10500" max="10500" width="12.42578125" style="360" customWidth="1"/>
    <col min="10501" max="10501" width="12.28515625" style="360" customWidth="1"/>
    <col min="10502" max="10502" width="13.7109375" style="360" customWidth="1"/>
    <col min="10503" max="10503" width="10.85546875" style="360" bestFit="1" customWidth="1"/>
    <col min="10504" max="10505" width="8.7109375" style="360"/>
    <col min="10506" max="10506" width="12.85546875" style="360" bestFit="1" customWidth="1"/>
    <col min="10507" max="10752" width="8.7109375" style="360"/>
    <col min="10753" max="10753" width="5.28515625" style="360" customWidth="1"/>
    <col min="10754" max="10754" width="45.5703125" style="360" customWidth="1"/>
    <col min="10755" max="10755" width="10.42578125" style="360" customWidth="1"/>
    <col min="10756" max="10756" width="12.42578125" style="360" customWidth="1"/>
    <col min="10757" max="10757" width="12.28515625" style="360" customWidth="1"/>
    <col min="10758" max="10758" width="13.7109375" style="360" customWidth="1"/>
    <col min="10759" max="10759" width="10.85546875" style="360" bestFit="1" customWidth="1"/>
    <col min="10760" max="10761" width="8.7109375" style="360"/>
    <col min="10762" max="10762" width="12.85546875" style="360" bestFit="1" customWidth="1"/>
    <col min="10763" max="11008" width="8.7109375" style="360"/>
    <col min="11009" max="11009" width="5.28515625" style="360" customWidth="1"/>
    <col min="11010" max="11010" width="45.5703125" style="360" customWidth="1"/>
    <col min="11011" max="11011" width="10.42578125" style="360" customWidth="1"/>
    <col min="11012" max="11012" width="12.42578125" style="360" customWidth="1"/>
    <col min="11013" max="11013" width="12.28515625" style="360" customWidth="1"/>
    <col min="11014" max="11014" width="13.7109375" style="360" customWidth="1"/>
    <col min="11015" max="11015" width="10.85546875" style="360" bestFit="1" customWidth="1"/>
    <col min="11016" max="11017" width="8.7109375" style="360"/>
    <col min="11018" max="11018" width="12.85546875" style="360" bestFit="1" customWidth="1"/>
    <col min="11019" max="11264" width="8.7109375" style="360"/>
    <col min="11265" max="11265" width="5.28515625" style="360" customWidth="1"/>
    <col min="11266" max="11266" width="45.5703125" style="360" customWidth="1"/>
    <col min="11267" max="11267" width="10.42578125" style="360" customWidth="1"/>
    <col min="11268" max="11268" width="12.42578125" style="360" customWidth="1"/>
    <col min="11269" max="11269" width="12.28515625" style="360" customWidth="1"/>
    <col min="11270" max="11270" width="13.7109375" style="360" customWidth="1"/>
    <col min="11271" max="11271" width="10.85546875" style="360" bestFit="1" customWidth="1"/>
    <col min="11272" max="11273" width="8.7109375" style="360"/>
    <col min="11274" max="11274" width="12.85546875" style="360" bestFit="1" customWidth="1"/>
    <col min="11275" max="11520" width="8.7109375" style="360"/>
    <col min="11521" max="11521" width="5.28515625" style="360" customWidth="1"/>
    <col min="11522" max="11522" width="45.5703125" style="360" customWidth="1"/>
    <col min="11523" max="11523" width="10.42578125" style="360" customWidth="1"/>
    <col min="11524" max="11524" width="12.42578125" style="360" customWidth="1"/>
    <col min="11525" max="11525" width="12.28515625" style="360" customWidth="1"/>
    <col min="11526" max="11526" width="13.7109375" style="360" customWidth="1"/>
    <col min="11527" max="11527" width="10.85546875" style="360" bestFit="1" customWidth="1"/>
    <col min="11528" max="11529" width="8.7109375" style="360"/>
    <col min="11530" max="11530" width="12.85546875" style="360" bestFit="1" customWidth="1"/>
    <col min="11531" max="11776" width="8.7109375" style="360"/>
    <col min="11777" max="11777" width="5.28515625" style="360" customWidth="1"/>
    <col min="11778" max="11778" width="45.5703125" style="360" customWidth="1"/>
    <col min="11779" max="11779" width="10.42578125" style="360" customWidth="1"/>
    <col min="11780" max="11780" width="12.42578125" style="360" customWidth="1"/>
    <col min="11781" max="11781" width="12.28515625" style="360" customWidth="1"/>
    <col min="11782" max="11782" width="13.7109375" style="360" customWidth="1"/>
    <col min="11783" max="11783" width="10.85546875" style="360" bestFit="1" customWidth="1"/>
    <col min="11784" max="11785" width="8.7109375" style="360"/>
    <col min="11786" max="11786" width="12.85546875" style="360" bestFit="1" customWidth="1"/>
    <col min="11787" max="12032" width="8.7109375" style="360"/>
    <col min="12033" max="12033" width="5.28515625" style="360" customWidth="1"/>
    <col min="12034" max="12034" width="45.5703125" style="360" customWidth="1"/>
    <col min="12035" max="12035" width="10.42578125" style="360" customWidth="1"/>
    <col min="12036" max="12036" width="12.42578125" style="360" customWidth="1"/>
    <col min="12037" max="12037" width="12.28515625" style="360" customWidth="1"/>
    <col min="12038" max="12038" width="13.7109375" style="360" customWidth="1"/>
    <col min="12039" max="12039" width="10.85546875" style="360" bestFit="1" customWidth="1"/>
    <col min="12040" max="12041" width="8.7109375" style="360"/>
    <col min="12042" max="12042" width="12.85546875" style="360" bestFit="1" customWidth="1"/>
    <col min="12043" max="12288" width="8.7109375" style="360"/>
    <col min="12289" max="12289" width="5.28515625" style="360" customWidth="1"/>
    <col min="12290" max="12290" width="45.5703125" style="360" customWidth="1"/>
    <col min="12291" max="12291" width="10.42578125" style="360" customWidth="1"/>
    <col min="12292" max="12292" width="12.42578125" style="360" customWidth="1"/>
    <col min="12293" max="12293" width="12.28515625" style="360" customWidth="1"/>
    <col min="12294" max="12294" width="13.7109375" style="360" customWidth="1"/>
    <col min="12295" max="12295" width="10.85546875" style="360" bestFit="1" customWidth="1"/>
    <col min="12296" max="12297" width="8.7109375" style="360"/>
    <col min="12298" max="12298" width="12.85546875" style="360" bestFit="1" customWidth="1"/>
    <col min="12299" max="12544" width="8.7109375" style="360"/>
    <col min="12545" max="12545" width="5.28515625" style="360" customWidth="1"/>
    <col min="12546" max="12546" width="45.5703125" style="360" customWidth="1"/>
    <col min="12547" max="12547" width="10.42578125" style="360" customWidth="1"/>
    <col min="12548" max="12548" width="12.42578125" style="360" customWidth="1"/>
    <col min="12549" max="12549" width="12.28515625" style="360" customWidth="1"/>
    <col min="12550" max="12550" width="13.7109375" style="360" customWidth="1"/>
    <col min="12551" max="12551" width="10.85546875" style="360" bestFit="1" customWidth="1"/>
    <col min="12552" max="12553" width="8.7109375" style="360"/>
    <col min="12554" max="12554" width="12.85546875" style="360" bestFit="1" customWidth="1"/>
    <col min="12555" max="12800" width="8.7109375" style="360"/>
    <col min="12801" max="12801" width="5.28515625" style="360" customWidth="1"/>
    <col min="12802" max="12802" width="45.5703125" style="360" customWidth="1"/>
    <col min="12803" max="12803" width="10.42578125" style="360" customWidth="1"/>
    <col min="12804" max="12804" width="12.42578125" style="360" customWidth="1"/>
    <col min="12805" max="12805" width="12.28515625" style="360" customWidth="1"/>
    <col min="12806" max="12806" width="13.7109375" style="360" customWidth="1"/>
    <col min="12807" max="12807" width="10.85546875" style="360" bestFit="1" customWidth="1"/>
    <col min="12808" max="12809" width="8.7109375" style="360"/>
    <col min="12810" max="12810" width="12.85546875" style="360" bestFit="1" customWidth="1"/>
    <col min="12811" max="13056" width="8.7109375" style="360"/>
    <col min="13057" max="13057" width="5.28515625" style="360" customWidth="1"/>
    <col min="13058" max="13058" width="45.5703125" style="360" customWidth="1"/>
    <col min="13059" max="13059" width="10.42578125" style="360" customWidth="1"/>
    <col min="13060" max="13060" width="12.42578125" style="360" customWidth="1"/>
    <col min="13061" max="13061" width="12.28515625" style="360" customWidth="1"/>
    <col min="13062" max="13062" width="13.7109375" style="360" customWidth="1"/>
    <col min="13063" max="13063" width="10.85546875" style="360" bestFit="1" customWidth="1"/>
    <col min="13064" max="13065" width="8.7109375" style="360"/>
    <col min="13066" max="13066" width="12.85546875" style="360" bestFit="1" customWidth="1"/>
    <col min="13067" max="13312" width="8.7109375" style="360"/>
    <col min="13313" max="13313" width="5.28515625" style="360" customWidth="1"/>
    <col min="13314" max="13314" width="45.5703125" style="360" customWidth="1"/>
    <col min="13315" max="13315" width="10.42578125" style="360" customWidth="1"/>
    <col min="13316" max="13316" width="12.42578125" style="360" customWidth="1"/>
    <col min="13317" max="13317" width="12.28515625" style="360" customWidth="1"/>
    <col min="13318" max="13318" width="13.7109375" style="360" customWidth="1"/>
    <col min="13319" max="13319" width="10.85546875" style="360" bestFit="1" customWidth="1"/>
    <col min="13320" max="13321" width="8.7109375" style="360"/>
    <col min="13322" max="13322" width="12.85546875" style="360" bestFit="1" customWidth="1"/>
    <col min="13323" max="13568" width="8.7109375" style="360"/>
    <col min="13569" max="13569" width="5.28515625" style="360" customWidth="1"/>
    <col min="13570" max="13570" width="45.5703125" style="360" customWidth="1"/>
    <col min="13571" max="13571" width="10.42578125" style="360" customWidth="1"/>
    <col min="13572" max="13572" width="12.42578125" style="360" customWidth="1"/>
    <col min="13573" max="13573" width="12.28515625" style="360" customWidth="1"/>
    <col min="13574" max="13574" width="13.7109375" style="360" customWidth="1"/>
    <col min="13575" max="13575" width="10.85546875" style="360" bestFit="1" customWidth="1"/>
    <col min="13576" max="13577" width="8.7109375" style="360"/>
    <col min="13578" max="13578" width="12.85546875" style="360" bestFit="1" customWidth="1"/>
    <col min="13579" max="13824" width="8.7109375" style="360"/>
    <col min="13825" max="13825" width="5.28515625" style="360" customWidth="1"/>
    <col min="13826" max="13826" width="45.5703125" style="360" customWidth="1"/>
    <col min="13827" max="13827" width="10.42578125" style="360" customWidth="1"/>
    <col min="13828" max="13828" width="12.42578125" style="360" customWidth="1"/>
    <col min="13829" max="13829" width="12.28515625" style="360" customWidth="1"/>
    <col min="13830" max="13830" width="13.7109375" style="360" customWidth="1"/>
    <col min="13831" max="13831" width="10.85546875" style="360" bestFit="1" customWidth="1"/>
    <col min="13832" max="13833" width="8.7109375" style="360"/>
    <col min="13834" max="13834" width="12.85546875" style="360" bestFit="1" customWidth="1"/>
    <col min="13835" max="14080" width="8.7109375" style="360"/>
    <col min="14081" max="14081" width="5.28515625" style="360" customWidth="1"/>
    <col min="14082" max="14082" width="45.5703125" style="360" customWidth="1"/>
    <col min="14083" max="14083" width="10.42578125" style="360" customWidth="1"/>
    <col min="14084" max="14084" width="12.42578125" style="360" customWidth="1"/>
    <col min="14085" max="14085" width="12.28515625" style="360" customWidth="1"/>
    <col min="14086" max="14086" width="13.7109375" style="360" customWidth="1"/>
    <col min="14087" max="14087" width="10.85546875" style="360" bestFit="1" customWidth="1"/>
    <col min="14088" max="14089" width="8.7109375" style="360"/>
    <col min="14090" max="14090" width="12.85546875" style="360" bestFit="1" customWidth="1"/>
    <col min="14091" max="14336" width="8.7109375" style="360"/>
    <col min="14337" max="14337" width="5.28515625" style="360" customWidth="1"/>
    <col min="14338" max="14338" width="45.5703125" style="360" customWidth="1"/>
    <col min="14339" max="14339" width="10.42578125" style="360" customWidth="1"/>
    <col min="14340" max="14340" width="12.42578125" style="360" customWidth="1"/>
    <col min="14341" max="14341" width="12.28515625" style="360" customWidth="1"/>
    <col min="14342" max="14342" width="13.7109375" style="360" customWidth="1"/>
    <col min="14343" max="14343" width="10.85546875" style="360" bestFit="1" customWidth="1"/>
    <col min="14344" max="14345" width="8.7109375" style="360"/>
    <col min="14346" max="14346" width="12.85546875" style="360" bestFit="1" customWidth="1"/>
    <col min="14347" max="14592" width="8.7109375" style="360"/>
    <col min="14593" max="14593" width="5.28515625" style="360" customWidth="1"/>
    <col min="14594" max="14594" width="45.5703125" style="360" customWidth="1"/>
    <col min="14595" max="14595" width="10.42578125" style="360" customWidth="1"/>
    <col min="14596" max="14596" width="12.42578125" style="360" customWidth="1"/>
    <col min="14597" max="14597" width="12.28515625" style="360" customWidth="1"/>
    <col min="14598" max="14598" width="13.7109375" style="360" customWidth="1"/>
    <col min="14599" max="14599" width="10.85546875" style="360" bestFit="1" customWidth="1"/>
    <col min="14600" max="14601" width="8.7109375" style="360"/>
    <col min="14602" max="14602" width="12.85546875" style="360" bestFit="1" customWidth="1"/>
    <col min="14603" max="14848" width="8.7109375" style="360"/>
    <col min="14849" max="14849" width="5.28515625" style="360" customWidth="1"/>
    <col min="14850" max="14850" width="45.5703125" style="360" customWidth="1"/>
    <col min="14851" max="14851" width="10.42578125" style="360" customWidth="1"/>
    <col min="14852" max="14852" width="12.42578125" style="360" customWidth="1"/>
    <col min="14853" max="14853" width="12.28515625" style="360" customWidth="1"/>
    <col min="14854" max="14854" width="13.7109375" style="360" customWidth="1"/>
    <col min="14855" max="14855" width="10.85546875" style="360" bestFit="1" customWidth="1"/>
    <col min="14856" max="14857" width="8.7109375" style="360"/>
    <col min="14858" max="14858" width="12.85546875" style="360" bestFit="1" customWidth="1"/>
    <col min="14859" max="15104" width="8.7109375" style="360"/>
    <col min="15105" max="15105" width="5.28515625" style="360" customWidth="1"/>
    <col min="15106" max="15106" width="45.5703125" style="360" customWidth="1"/>
    <col min="15107" max="15107" width="10.42578125" style="360" customWidth="1"/>
    <col min="15108" max="15108" width="12.42578125" style="360" customWidth="1"/>
    <col min="15109" max="15109" width="12.28515625" style="360" customWidth="1"/>
    <col min="15110" max="15110" width="13.7109375" style="360" customWidth="1"/>
    <col min="15111" max="15111" width="10.85546875" style="360" bestFit="1" customWidth="1"/>
    <col min="15112" max="15113" width="8.7109375" style="360"/>
    <col min="15114" max="15114" width="12.85546875" style="360" bestFit="1" customWidth="1"/>
    <col min="15115" max="15360" width="8.7109375" style="360"/>
    <col min="15361" max="15361" width="5.28515625" style="360" customWidth="1"/>
    <col min="15362" max="15362" width="45.5703125" style="360" customWidth="1"/>
    <col min="15363" max="15363" width="10.42578125" style="360" customWidth="1"/>
    <col min="15364" max="15364" width="12.42578125" style="360" customWidth="1"/>
    <col min="15365" max="15365" width="12.28515625" style="360" customWidth="1"/>
    <col min="15366" max="15366" width="13.7109375" style="360" customWidth="1"/>
    <col min="15367" max="15367" width="10.85546875" style="360" bestFit="1" customWidth="1"/>
    <col min="15368" max="15369" width="8.7109375" style="360"/>
    <col min="15370" max="15370" width="12.85546875" style="360" bestFit="1" customWidth="1"/>
    <col min="15371" max="15616" width="8.7109375" style="360"/>
    <col min="15617" max="15617" width="5.28515625" style="360" customWidth="1"/>
    <col min="15618" max="15618" width="45.5703125" style="360" customWidth="1"/>
    <col min="15619" max="15619" width="10.42578125" style="360" customWidth="1"/>
    <col min="15620" max="15620" width="12.42578125" style="360" customWidth="1"/>
    <col min="15621" max="15621" width="12.28515625" style="360" customWidth="1"/>
    <col min="15622" max="15622" width="13.7109375" style="360" customWidth="1"/>
    <col min="15623" max="15623" width="10.85546875" style="360" bestFit="1" customWidth="1"/>
    <col min="15624" max="15625" width="8.7109375" style="360"/>
    <col min="15626" max="15626" width="12.85546875" style="360" bestFit="1" customWidth="1"/>
    <col min="15627" max="15872" width="8.7109375" style="360"/>
    <col min="15873" max="15873" width="5.28515625" style="360" customWidth="1"/>
    <col min="15874" max="15874" width="45.5703125" style="360" customWidth="1"/>
    <col min="15875" max="15875" width="10.42578125" style="360" customWidth="1"/>
    <col min="15876" max="15876" width="12.42578125" style="360" customWidth="1"/>
    <col min="15877" max="15877" width="12.28515625" style="360" customWidth="1"/>
    <col min="15878" max="15878" width="13.7109375" style="360" customWidth="1"/>
    <col min="15879" max="15879" width="10.85546875" style="360" bestFit="1" customWidth="1"/>
    <col min="15880" max="15881" width="8.7109375" style="360"/>
    <col min="15882" max="15882" width="12.85546875" style="360" bestFit="1" customWidth="1"/>
    <col min="15883" max="16128" width="8.7109375" style="360"/>
    <col min="16129" max="16129" width="5.28515625" style="360" customWidth="1"/>
    <col min="16130" max="16130" width="45.5703125" style="360" customWidth="1"/>
    <col min="16131" max="16131" width="10.42578125" style="360" customWidth="1"/>
    <col min="16132" max="16132" width="12.42578125" style="360" customWidth="1"/>
    <col min="16133" max="16133" width="12.28515625" style="360" customWidth="1"/>
    <col min="16134" max="16134" width="13.7109375" style="360" customWidth="1"/>
    <col min="16135" max="16135" width="10.85546875" style="360" bestFit="1" customWidth="1"/>
    <col min="16136" max="16137" width="8.7109375" style="360"/>
    <col min="16138" max="16138" width="12.85546875" style="360" bestFit="1" customWidth="1"/>
    <col min="16139" max="16384" width="8.7109375" style="360"/>
  </cols>
  <sheetData>
    <row r="1" spans="1:7" ht="25.5">
      <c r="B1" s="396" t="s">
        <v>595</v>
      </c>
      <c r="E1" s="397"/>
      <c r="F1" s="368"/>
    </row>
    <row r="2" spans="1:7">
      <c r="E2" s="397"/>
      <c r="F2" s="368"/>
    </row>
    <row r="3" spans="1:7">
      <c r="A3" s="373" t="s">
        <v>381</v>
      </c>
      <c r="B3" s="398" t="str">
        <f>'[1]A DEMONTAŽNI RADOVI'!B17</f>
        <v>UKUPNO DEMONTAŽNI RADOVI</v>
      </c>
      <c r="E3" s="397"/>
      <c r="F3" s="391">
        <f>'3.A STR - DEMONTAŽNI RADOVI'!F17</f>
        <v>0</v>
      </c>
    </row>
    <row r="4" spans="1:7">
      <c r="A4" s="373"/>
      <c r="B4" s="398"/>
      <c r="E4" s="397"/>
      <c r="F4" s="368"/>
    </row>
    <row r="5" spans="1:7">
      <c r="A5" s="373" t="s">
        <v>389</v>
      </c>
      <c r="B5" s="398" t="str">
        <f>'[1]B  - VRF -G H'!B8</f>
        <v>VRF SUSTAV ZA GRIJANJE I HLAĐENJE</v>
      </c>
      <c r="E5" s="397"/>
      <c r="F5" s="391">
        <f>'3.B  - VRF -G H'!F185</f>
        <v>0</v>
      </c>
    </row>
    <row r="6" spans="1:7">
      <c r="A6" s="373"/>
      <c r="B6" s="399"/>
      <c r="E6" s="397"/>
      <c r="F6" s="368"/>
    </row>
    <row r="7" spans="1:7">
      <c r="A7" s="373" t="s">
        <v>510</v>
      </c>
      <c r="B7" s="398" t="str">
        <f>'[1]C SOLARNA PRIPREMA PTV'!B5</f>
        <v>SOLARNA PRIPREMA PTV</v>
      </c>
      <c r="E7" s="397"/>
      <c r="F7" s="391">
        <f>'3.C SOLARNA PRIPREMA PTV'!F93</f>
        <v>0</v>
      </c>
    </row>
    <row r="8" spans="1:7">
      <c r="A8" s="373"/>
      <c r="B8" s="400"/>
      <c r="C8" s="400"/>
      <c r="D8" s="400"/>
      <c r="E8" s="360"/>
      <c r="F8" s="401"/>
    </row>
    <row r="9" spans="1:7">
      <c r="A9" s="373" t="s">
        <v>579</v>
      </c>
      <c r="B9" s="398" t="str">
        <f>'[1]D ZAVRŠNI RADOVI'!B23</f>
        <v xml:space="preserve"> ZAVRŠNI RADOVI - UKUPNO</v>
      </c>
      <c r="E9" s="397"/>
      <c r="F9" s="391">
        <f>'3. D ZAVRŠNI RADOVI'!F23</f>
        <v>0</v>
      </c>
    </row>
    <row r="10" spans="1:7">
      <c r="B10" s="402"/>
      <c r="E10" s="397"/>
      <c r="F10" s="368"/>
    </row>
    <row r="11" spans="1:7">
      <c r="B11" s="398"/>
      <c r="E11" s="397"/>
      <c r="F11" s="368"/>
    </row>
    <row r="12" spans="1:7">
      <c r="E12" s="403" t="s">
        <v>37</v>
      </c>
      <c r="F12" s="391">
        <f>SUM(F3:F9)</f>
        <v>0</v>
      </c>
      <c r="G12" s="404"/>
    </row>
    <row r="13" spans="1:7">
      <c r="B13" s="405"/>
      <c r="E13" s="397"/>
      <c r="F13" s="368"/>
    </row>
    <row r="14" spans="1:7">
      <c r="E14" s="403" t="s">
        <v>593</v>
      </c>
      <c r="F14" s="391">
        <f>F12*0.25</f>
        <v>0</v>
      </c>
    </row>
    <row r="15" spans="1:7">
      <c r="E15" s="403"/>
      <c r="F15" s="391"/>
    </row>
    <row r="16" spans="1:7">
      <c r="E16" s="403" t="s">
        <v>594</v>
      </c>
      <c r="F16" s="391">
        <f>SUM(F12:F14)</f>
        <v>0</v>
      </c>
      <c r="G16" s="404"/>
    </row>
    <row r="17" spans="4:6">
      <c r="E17" s="403"/>
      <c r="F17" s="391"/>
    </row>
    <row r="18" spans="4:6">
      <c r="D18" s="648"/>
      <c r="E18" s="648"/>
      <c r="F18" s="406"/>
    </row>
    <row r="19" spans="4:6">
      <c r="D19" s="407"/>
      <c r="E19" s="648"/>
      <c r="F19" s="648"/>
    </row>
    <row r="20" spans="4:6">
      <c r="E20" s="397"/>
      <c r="F20" s="368"/>
    </row>
    <row r="21" spans="4:6">
      <c r="E21" s="397"/>
      <c r="F21" s="368"/>
    </row>
    <row r="22" spans="4:6">
      <c r="E22" s="397"/>
      <c r="F22" s="368"/>
    </row>
    <row r="23" spans="4:6">
      <c r="E23" s="397"/>
      <c r="F23" s="368"/>
    </row>
    <row r="24" spans="4:6">
      <c r="E24" s="397"/>
      <c r="F24" s="368"/>
    </row>
    <row r="25" spans="4:6">
      <c r="E25" s="397"/>
      <c r="F25" s="368"/>
    </row>
    <row r="26" spans="4:6">
      <c r="E26" s="397"/>
      <c r="F26" s="368"/>
    </row>
    <row r="27" spans="4:6">
      <c r="E27" s="397"/>
      <c r="F27" s="368"/>
    </row>
    <row r="28" spans="4:6">
      <c r="E28" s="397"/>
      <c r="F28" s="368"/>
    </row>
    <row r="29" spans="4:6">
      <c r="E29" s="397"/>
      <c r="F29" s="368"/>
    </row>
    <row r="30" spans="4:6">
      <c r="E30" s="397"/>
      <c r="F30" s="368"/>
    </row>
    <row r="31" spans="4:6">
      <c r="E31" s="397"/>
      <c r="F31" s="368"/>
    </row>
    <row r="32" spans="4:6">
      <c r="E32" s="397"/>
      <c r="F32" s="368"/>
    </row>
    <row r="33" spans="5:6">
      <c r="E33" s="397"/>
      <c r="F33" s="368"/>
    </row>
    <row r="34" spans="5:6">
      <c r="E34" s="397"/>
      <c r="F34" s="368"/>
    </row>
    <row r="35" spans="5:6">
      <c r="E35" s="397"/>
      <c r="F35" s="368"/>
    </row>
    <row r="36" spans="5:6">
      <c r="E36" s="397"/>
      <c r="F36" s="368"/>
    </row>
    <row r="37" spans="5:6">
      <c r="E37" s="397"/>
      <c r="F37" s="368"/>
    </row>
    <row r="38" spans="5:6">
      <c r="E38" s="397"/>
      <c r="F38" s="368"/>
    </row>
    <row r="39" spans="5:6">
      <c r="E39" s="397"/>
      <c r="F39" s="394"/>
    </row>
    <row r="40" spans="5:6">
      <c r="E40" s="397"/>
      <c r="F40" s="394"/>
    </row>
    <row r="41" spans="5:6">
      <c r="E41" s="397"/>
      <c r="F41" s="394"/>
    </row>
    <row r="42" spans="5:6">
      <c r="E42" s="397"/>
      <c r="F42" s="394"/>
    </row>
    <row r="43" spans="5:6">
      <c r="E43" s="397"/>
      <c r="F43" s="394"/>
    </row>
    <row r="44" spans="5:6">
      <c r="E44" s="397"/>
      <c r="F44" s="394"/>
    </row>
    <row r="45" spans="5:6">
      <c r="E45" s="397"/>
      <c r="F45" s="394"/>
    </row>
  </sheetData>
  <sheetProtection algorithmName="SHA-512" hashValue="pyuzPcL/t19mrq3iSJbD9uVPgNV/1qCnHXkTRDFKdPFAp3NxTAtReIRDRQkojmXvcE7KqIBsYvLt8DRRZfuS+g==" saltValue="q/UzCf8okq2wfFrddOt/yg==" spinCount="100000" sheet="1" objects="1" scenarios="1"/>
  <mergeCells count="2">
    <mergeCell ref="D18:E18"/>
    <mergeCell ref="E19:F19"/>
  </mergeCells>
  <pageMargins left="0.26881720430107525" right="0.25" top="0.91666666666666663" bottom="0.75" header="0.3" footer="0.3"/>
  <pageSetup paperSize="9" firstPageNumber="4" orientation="portrait" r:id="rId1"/>
  <headerFooter>
    <oddHeader>&amp;L&amp;"-,Regular"&amp;9&amp;K00-045INVESTITOR: DNŽ
Pred dvorom 1, 20 000 Dubrovnik
OIB: 32082115313&amp;C&amp;"-,Regular"&amp;9&amp;K00-045GRAĐEVINA:
Dom za starije osobe Korčula&amp;R&amp;"-,Regular"&amp;9&amp;K00-045TROŠKOVNIK-
 TERMOTEHNIČKE INSTALACIJE GH I
 SOLARNE PRIPREME PTV</oddHeader>
    <oddFooter>&amp;R&amp;"-,Regular"&amp;K00-047Dubrovnik siječanj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C2B97-7E12-4775-B5EE-1CC868415DE0}">
  <dimension ref="B1:I26"/>
  <sheetViews>
    <sheetView tabSelected="1" view="pageBreakPreview" zoomScaleNormal="100" zoomScaleSheetLayoutView="100" workbookViewId="0">
      <selection activeCell="E20" sqref="E20"/>
    </sheetView>
  </sheetViews>
  <sheetFormatPr defaultRowHeight="15"/>
  <cols>
    <col min="1" max="1" width="2.140625" customWidth="1"/>
    <col min="2" max="2" width="15.5703125" customWidth="1"/>
    <col min="3" max="3" width="2.5703125" customWidth="1"/>
    <col min="4" max="4" width="47.5703125" customWidth="1"/>
    <col min="5" max="5" width="19.140625" customWidth="1"/>
    <col min="6" max="6" width="4.5703125" customWidth="1"/>
  </cols>
  <sheetData>
    <row r="1" spans="2:9" ht="25.5" customHeight="1"/>
    <row r="2" spans="2:9" s="38" customFormat="1">
      <c r="B2" s="39" t="s">
        <v>42</v>
      </c>
      <c r="C2" s="13"/>
      <c r="D2" s="608" t="s">
        <v>597</v>
      </c>
      <c r="E2" s="608"/>
      <c r="F2" s="419"/>
      <c r="G2" s="419"/>
      <c r="H2" s="419"/>
    </row>
    <row r="3" spans="2:9" s="38" customFormat="1" ht="21.75" customHeight="1">
      <c r="B3" s="13"/>
      <c r="C3" s="13"/>
      <c r="D3" s="608"/>
      <c r="E3" s="608"/>
      <c r="F3" s="419"/>
      <c r="G3" s="419"/>
      <c r="H3" s="419"/>
    </row>
    <row r="4" spans="2:9" s="38" customFormat="1" ht="11.25" customHeight="1">
      <c r="B4" s="13"/>
      <c r="C4" s="13"/>
      <c r="D4" s="40"/>
      <c r="E4" s="40"/>
      <c r="F4" s="40"/>
      <c r="G4" s="40"/>
      <c r="H4" s="40"/>
    </row>
    <row r="5" spans="2:9" s="38" customFormat="1" ht="15" customHeight="1">
      <c r="B5" s="41" t="s">
        <v>43</v>
      </c>
      <c r="C5" s="42"/>
      <c r="D5" s="419" t="s">
        <v>612</v>
      </c>
      <c r="E5" s="419"/>
      <c r="F5" s="410"/>
      <c r="G5" s="410"/>
      <c r="H5" s="410"/>
      <c r="I5" s="37"/>
    </row>
    <row r="6" spans="2:9" s="38" customFormat="1">
      <c r="B6" s="42"/>
      <c r="C6" s="42"/>
      <c r="D6" s="419" t="s">
        <v>613</v>
      </c>
      <c r="E6" s="419"/>
      <c r="F6" s="410"/>
      <c r="G6" s="410"/>
      <c r="H6" s="410"/>
    </row>
    <row r="7" spans="2:9" s="38" customFormat="1">
      <c r="B7" s="31"/>
      <c r="C7" s="31"/>
      <c r="D7" s="32"/>
      <c r="E7" s="34"/>
      <c r="F7" s="35"/>
      <c r="G7" s="36"/>
      <c r="H7" s="34"/>
      <c r="I7" s="37"/>
    </row>
    <row r="8" spans="2:9" s="38" customFormat="1" ht="21.75" customHeight="1">
      <c r="B8" s="41" t="s">
        <v>44</v>
      </c>
      <c r="C8" s="42"/>
      <c r="D8" s="608" t="s">
        <v>598</v>
      </c>
      <c r="E8" s="609"/>
      <c r="F8" s="42"/>
      <c r="G8" s="42"/>
      <c r="H8" s="42"/>
    </row>
    <row r="9" spans="2:9" s="38" customFormat="1">
      <c r="B9" s="31"/>
      <c r="C9" s="31"/>
      <c r="D9" s="43"/>
      <c r="E9" s="34"/>
      <c r="F9" s="35"/>
      <c r="G9" s="36"/>
      <c r="H9" s="34"/>
    </row>
    <row r="13" spans="2:9" ht="23.25">
      <c r="D13" s="420" t="s">
        <v>592</v>
      </c>
    </row>
    <row r="15" spans="2:9" ht="45" customHeight="1"/>
    <row r="16" spans="2:9" s="412" customFormat="1">
      <c r="B16" s="44" t="s">
        <v>602</v>
      </c>
      <c r="C16" s="36"/>
      <c r="D16" s="36"/>
      <c r="E16" s="411">
        <f>'1. GO TROŠKOVNIK'!F393</f>
        <v>0</v>
      </c>
    </row>
    <row r="17" spans="2:6">
      <c r="B17" s="649" t="s">
        <v>599</v>
      </c>
      <c r="C17" s="649"/>
      <c r="D17" s="649"/>
      <c r="E17" s="411">
        <f>'2. RASVJETA'!F56</f>
        <v>0</v>
      </c>
    </row>
    <row r="18" spans="2:6">
      <c r="B18" s="44" t="s">
        <v>600</v>
      </c>
      <c r="C18" s="44"/>
      <c r="D18" s="44"/>
      <c r="E18" s="411">
        <f>'3. STR -REKAPITULACIJA'!F12</f>
        <v>0</v>
      </c>
    </row>
    <row r="20" spans="2:6" s="414" customFormat="1" ht="24.75" customHeight="1">
      <c r="B20" s="650" t="s">
        <v>601</v>
      </c>
      <c r="C20" s="651"/>
      <c r="D20" s="652"/>
      <c r="E20" s="421">
        <f>E16+E17+E18</f>
        <v>0</v>
      </c>
      <c r="F20" s="413"/>
    </row>
    <row r="21" spans="2:6" ht="19.5" customHeight="1">
      <c r="B21" s="44" t="s">
        <v>596</v>
      </c>
      <c r="E21" s="411">
        <f>E20*0.25</f>
        <v>0</v>
      </c>
    </row>
    <row r="22" spans="2:6" ht="21" customHeight="1">
      <c r="B22" s="415" t="s">
        <v>615</v>
      </c>
      <c r="C22" s="416"/>
      <c r="D22" s="416"/>
      <c r="E22" s="421">
        <f>E20+E21</f>
        <v>0</v>
      </c>
      <c r="F22" s="417"/>
    </row>
    <row r="23" spans="2:6" ht="27" customHeight="1"/>
    <row r="24" spans="2:6">
      <c r="B24" s="44"/>
      <c r="E24" s="418"/>
    </row>
    <row r="25" spans="2:6">
      <c r="B25" s="44"/>
      <c r="E25" s="418"/>
    </row>
    <row r="26" spans="2:6">
      <c r="B26" t="s">
        <v>614</v>
      </c>
    </row>
  </sheetData>
  <sheetProtection algorithmName="SHA-512" hashValue="BlOX/WxkYdDtRplXVjZn7rjKjWxa91jBfdoLADE/5uZj5sZfMKBXw6LdLAJ/sl+Exa/WuYOlT4Wt3bfzyId1ag==" saltValue="a95KBswal7HHBr7pFqYBeg==" spinCount="100000" sheet="1" objects="1" scenarios="1"/>
  <mergeCells count="4">
    <mergeCell ref="D2:E3"/>
    <mergeCell ref="B17:D17"/>
    <mergeCell ref="B20:D20"/>
    <mergeCell ref="D8:E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3977E-C1AE-4C29-B060-1726DF960B4B}">
  <dimension ref="A1:J436"/>
  <sheetViews>
    <sheetView showRuler="0" view="pageBreakPreview" topLeftCell="A376" zoomScale="130" zoomScaleNormal="100" zoomScaleSheetLayoutView="130" zoomScalePageLayoutView="85" workbookViewId="0">
      <selection activeCell="F393" sqref="F393"/>
    </sheetView>
  </sheetViews>
  <sheetFormatPr defaultRowHeight="15.75"/>
  <cols>
    <col min="1" max="1" width="3.7109375" style="64" customWidth="1"/>
    <col min="2" max="2" width="43" style="65" customWidth="1"/>
    <col min="3" max="3" width="7.140625" style="66" customWidth="1"/>
    <col min="4" max="4" width="7.28515625" style="67" customWidth="1"/>
    <col min="5" max="5" width="9.28515625" style="68" customWidth="1"/>
    <col min="6" max="6" width="12.5703125" style="69" customWidth="1"/>
    <col min="7" max="7" width="9.140625" style="70"/>
    <col min="8" max="8" width="14.5703125" style="70" bestFit="1" customWidth="1"/>
    <col min="9" max="16384" width="9.140625" style="70"/>
  </cols>
  <sheetData>
    <row r="1" spans="1:10" ht="9.75" customHeight="1"/>
    <row r="2" spans="1:10" ht="16.5" customHeight="1">
      <c r="A2" s="71"/>
      <c r="B2" s="637" t="s">
        <v>52</v>
      </c>
      <c r="C2" s="638"/>
      <c r="D2" s="638"/>
      <c r="E2" s="638"/>
      <c r="F2" s="639"/>
    </row>
    <row r="3" spans="1:10" ht="54.75" customHeight="1">
      <c r="A3" s="71"/>
      <c r="B3" s="640" t="s">
        <v>53</v>
      </c>
      <c r="C3" s="640"/>
      <c r="D3" s="640"/>
      <c r="E3" s="640"/>
      <c r="F3" s="640"/>
    </row>
    <row r="4" spans="1:10" ht="21" customHeight="1">
      <c r="A4" s="71"/>
      <c r="B4" s="72"/>
      <c r="C4" s="73"/>
      <c r="D4" s="74"/>
      <c r="E4" s="75"/>
      <c r="F4" s="76"/>
    </row>
    <row r="5" spans="1:10" ht="16.5" customHeight="1">
      <c r="A5" s="71"/>
      <c r="B5" s="72" t="s">
        <v>54</v>
      </c>
      <c r="C5" s="73"/>
      <c r="D5" s="74"/>
      <c r="E5" s="75"/>
      <c r="F5" s="76"/>
    </row>
    <row r="6" spans="1:10" ht="159" customHeight="1">
      <c r="A6" s="71"/>
      <c r="B6" s="616" t="s">
        <v>55</v>
      </c>
      <c r="C6" s="616"/>
      <c r="D6" s="616"/>
      <c r="E6" s="616"/>
      <c r="F6" s="76"/>
    </row>
    <row r="7" spans="1:10" ht="31.5" customHeight="1">
      <c r="A7" s="71"/>
      <c r="B7" s="635" t="s">
        <v>56</v>
      </c>
      <c r="C7" s="635"/>
      <c r="D7" s="635"/>
      <c r="E7" s="635"/>
      <c r="F7" s="76"/>
    </row>
    <row r="8" spans="1:10" ht="28.5" customHeight="1">
      <c r="A8" s="71"/>
      <c r="B8" s="635" t="s">
        <v>57</v>
      </c>
      <c r="C8" s="635"/>
      <c r="D8" s="635"/>
      <c r="E8" s="635"/>
      <c r="F8" s="76"/>
    </row>
    <row r="9" spans="1:10" ht="80.25" customHeight="1">
      <c r="A9" s="71"/>
      <c r="B9" s="635" t="s">
        <v>58</v>
      </c>
      <c r="C9" s="635"/>
      <c r="D9" s="635"/>
      <c r="E9" s="635"/>
      <c r="F9" s="76"/>
    </row>
    <row r="10" spans="1:10" ht="15.75" customHeight="1">
      <c r="A10" s="71"/>
      <c r="B10" s="635" t="s">
        <v>59</v>
      </c>
      <c r="C10" s="635"/>
      <c r="D10" s="635"/>
      <c r="E10" s="635"/>
      <c r="F10" s="76"/>
    </row>
    <row r="11" spans="1:10" ht="44.25" customHeight="1">
      <c r="A11" s="71"/>
      <c r="B11" s="635" t="s">
        <v>60</v>
      </c>
      <c r="C11" s="635"/>
      <c r="D11" s="635"/>
      <c r="E11" s="635"/>
      <c r="F11" s="76"/>
    </row>
    <row r="12" spans="1:10" ht="30.75" customHeight="1">
      <c r="A12" s="71"/>
      <c r="B12" s="635" t="s">
        <v>61</v>
      </c>
      <c r="C12" s="635"/>
      <c r="D12" s="635"/>
      <c r="E12" s="635"/>
      <c r="F12" s="76"/>
    </row>
    <row r="13" spans="1:10" ht="57" customHeight="1">
      <c r="A13" s="71"/>
      <c r="B13" s="635" t="s">
        <v>62</v>
      </c>
      <c r="C13" s="635"/>
      <c r="D13" s="635"/>
      <c r="E13" s="635"/>
      <c r="F13" s="636"/>
      <c r="G13" s="636"/>
      <c r="H13" s="636"/>
      <c r="I13" s="636"/>
      <c r="J13" s="79"/>
    </row>
    <row r="14" spans="1:10" ht="18" customHeight="1">
      <c r="A14" s="71"/>
      <c r="B14" s="616" t="s">
        <v>63</v>
      </c>
      <c r="C14" s="616"/>
      <c r="D14" s="616"/>
      <c r="E14" s="616"/>
      <c r="F14" s="79"/>
      <c r="G14" s="79"/>
      <c r="H14" s="79"/>
      <c r="I14" s="79"/>
      <c r="J14" s="79"/>
    </row>
    <row r="15" spans="1:10" ht="57" customHeight="1">
      <c r="A15" s="71"/>
      <c r="B15" s="616" t="s">
        <v>64</v>
      </c>
      <c r="C15" s="616"/>
      <c r="D15" s="616"/>
      <c r="E15" s="616"/>
      <c r="F15" s="79"/>
      <c r="G15" s="79"/>
      <c r="H15" s="79"/>
      <c r="I15" s="79"/>
      <c r="J15" s="79"/>
    </row>
    <row r="16" spans="1:10" ht="27.75" customHeight="1">
      <c r="A16" s="71"/>
      <c r="B16" s="616" t="s">
        <v>65</v>
      </c>
      <c r="C16" s="616"/>
      <c r="D16" s="616"/>
      <c r="E16" s="616"/>
      <c r="F16" s="79"/>
      <c r="G16" s="79"/>
      <c r="H16" s="79"/>
      <c r="I16" s="79"/>
      <c r="J16" s="79"/>
    </row>
    <row r="17" spans="1:10">
      <c r="A17" s="71"/>
      <c r="B17" s="616" t="s">
        <v>66</v>
      </c>
      <c r="C17" s="616"/>
      <c r="D17" s="616"/>
      <c r="E17" s="616"/>
      <c r="F17" s="79"/>
      <c r="G17" s="79"/>
      <c r="H17" s="79"/>
      <c r="I17" s="79"/>
      <c r="J17" s="79"/>
    </row>
    <row r="18" spans="1:10" ht="123" customHeight="1">
      <c r="A18" s="71"/>
      <c r="B18" s="616" t="s">
        <v>67</v>
      </c>
      <c r="C18" s="616"/>
      <c r="D18" s="616"/>
      <c r="E18" s="616"/>
      <c r="F18" s="79"/>
      <c r="G18" s="79"/>
      <c r="H18" s="79"/>
      <c r="I18" s="79"/>
      <c r="J18" s="79"/>
    </row>
    <row r="19" spans="1:10" ht="18" customHeight="1">
      <c r="A19" s="71"/>
      <c r="B19" s="80"/>
      <c r="C19" s="81"/>
      <c r="D19" s="82"/>
      <c r="E19" s="83"/>
      <c r="F19" s="79"/>
      <c r="G19" s="79"/>
      <c r="H19" s="79"/>
      <c r="I19" s="79"/>
      <c r="J19" s="79"/>
    </row>
    <row r="20" spans="1:10" ht="3" customHeight="1">
      <c r="A20" s="71"/>
      <c r="B20" s="81"/>
      <c r="C20" s="81"/>
      <c r="D20" s="82"/>
      <c r="E20" s="83"/>
      <c r="F20" s="79"/>
      <c r="G20" s="79"/>
      <c r="H20" s="79"/>
      <c r="I20" s="79"/>
      <c r="J20" s="79"/>
    </row>
    <row r="21" spans="1:10" ht="16.5" customHeight="1">
      <c r="A21" s="71"/>
      <c r="B21" s="79"/>
      <c r="C21" s="79"/>
      <c r="D21" s="82"/>
      <c r="E21" s="84"/>
      <c r="F21" s="79"/>
      <c r="G21" s="79"/>
      <c r="H21" s="79"/>
      <c r="I21" s="79"/>
      <c r="J21" s="79"/>
    </row>
    <row r="22" spans="1:10" ht="16.5" customHeight="1">
      <c r="A22" s="71"/>
      <c r="B22" s="85" t="s">
        <v>68</v>
      </c>
      <c r="C22" s="86"/>
      <c r="D22" s="87"/>
      <c r="E22" s="88"/>
      <c r="F22" s="89"/>
    </row>
    <row r="23" spans="1:10" ht="26.25" customHeight="1">
      <c r="A23" s="71"/>
      <c r="B23" s="90"/>
      <c r="C23" s="91" t="s">
        <v>69</v>
      </c>
      <c r="D23" s="92" t="s">
        <v>70</v>
      </c>
      <c r="E23" s="93" t="s">
        <v>71</v>
      </c>
      <c r="F23" s="94" t="s">
        <v>72</v>
      </c>
    </row>
    <row r="24" spans="1:10" ht="15" customHeight="1">
      <c r="A24" s="71"/>
      <c r="B24" s="95" t="s">
        <v>73</v>
      </c>
      <c r="C24" s="96"/>
      <c r="D24" s="97"/>
      <c r="E24" s="98"/>
      <c r="F24" s="99"/>
    </row>
    <row r="25" spans="1:10" ht="84.75" customHeight="1">
      <c r="A25" s="71"/>
      <c r="B25" s="635" t="s">
        <v>74</v>
      </c>
      <c r="C25" s="635"/>
      <c r="D25" s="635"/>
      <c r="E25" s="635"/>
      <c r="F25" s="76"/>
    </row>
    <row r="26" spans="1:10" ht="154.5" customHeight="1">
      <c r="A26" s="71"/>
      <c r="B26" s="635" t="s">
        <v>75</v>
      </c>
      <c r="C26" s="635"/>
      <c r="D26" s="635"/>
      <c r="E26" s="635"/>
      <c r="F26" s="76"/>
    </row>
    <row r="27" spans="1:10" ht="16.5" customHeight="1">
      <c r="A27" s="71"/>
      <c r="B27" s="100"/>
      <c r="C27" s="100"/>
      <c r="D27" s="101"/>
      <c r="E27" s="102"/>
      <c r="F27" s="76"/>
    </row>
    <row r="28" spans="1:10" ht="175.5" customHeight="1">
      <c r="A28" s="103" t="s">
        <v>76</v>
      </c>
      <c r="B28" s="81" t="s">
        <v>77</v>
      </c>
      <c r="C28" s="71"/>
      <c r="D28" s="104"/>
      <c r="E28" s="105"/>
      <c r="F28" s="106"/>
      <c r="H28" s="107"/>
    </row>
    <row r="29" spans="1:10" ht="16.5" customHeight="1">
      <c r="A29" s="71"/>
      <c r="B29" s="90"/>
      <c r="C29" s="108" t="s">
        <v>78</v>
      </c>
      <c r="D29" s="109">
        <v>1256</v>
      </c>
      <c r="E29" s="173"/>
      <c r="F29" s="111">
        <f>D29*E29</f>
        <v>0</v>
      </c>
      <c r="H29" s="107"/>
    </row>
    <row r="30" spans="1:10" ht="16.5" customHeight="1">
      <c r="A30" s="71"/>
      <c r="B30" s="90"/>
      <c r="C30" s="73"/>
      <c r="D30" s="74"/>
      <c r="E30" s="75"/>
      <c r="F30" s="112"/>
      <c r="H30" s="107"/>
    </row>
    <row r="31" spans="1:10" ht="153" customHeight="1">
      <c r="A31" s="71" t="s">
        <v>79</v>
      </c>
      <c r="B31" s="81" t="s">
        <v>80</v>
      </c>
      <c r="C31" s="73"/>
      <c r="D31" s="74" t="s">
        <v>81</v>
      </c>
      <c r="E31" s="75"/>
      <c r="F31" s="112"/>
      <c r="H31" s="107"/>
    </row>
    <row r="32" spans="1:10" ht="16.5" customHeight="1">
      <c r="A32" s="71"/>
      <c r="B32" s="90"/>
      <c r="C32" s="108" t="s">
        <v>78</v>
      </c>
      <c r="D32" s="109">
        <v>25</v>
      </c>
      <c r="E32" s="173"/>
      <c r="F32" s="111">
        <f>D32*E32</f>
        <v>0</v>
      </c>
      <c r="H32" s="107"/>
    </row>
    <row r="33" spans="1:8" ht="16.5" customHeight="1">
      <c r="A33" s="71"/>
      <c r="B33" s="90"/>
      <c r="C33" s="73"/>
      <c r="D33" s="74"/>
      <c r="E33" s="75"/>
      <c r="F33" s="112"/>
      <c r="H33" s="107"/>
    </row>
    <row r="34" spans="1:8" ht="33" customHeight="1">
      <c r="A34" s="71" t="s">
        <v>82</v>
      </c>
      <c r="B34" s="81" t="s">
        <v>609</v>
      </c>
      <c r="C34" s="73"/>
      <c r="D34" s="74"/>
      <c r="E34" s="75"/>
      <c r="F34" s="112"/>
      <c r="H34" s="107"/>
    </row>
    <row r="35" spans="1:8" ht="16.5" customHeight="1">
      <c r="A35" s="71"/>
      <c r="B35" s="90"/>
      <c r="C35" s="108" t="s">
        <v>78</v>
      </c>
      <c r="D35" s="109">
        <v>186</v>
      </c>
      <c r="E35" s="173"/>
      <c r="F35" s="111">
        <f>D35*E35</f>
        <v>0</v>
      </c>
      <c r="H35" s="107"/>
    </row>
    <row r="36" spans="1:8" ht="16.5" customHeight="1">
      <c r="A36" s="71"/>
      <c r="B36" s="90"/>
      <c r="C36" s="73"/>
      <c r="D36" s="74"/>
      <c r="E36" s="75"/>
      <c r="F36" s="112"/>
      <c r="H36" s="107"/>
    </row>
    <row r="37" spans="1:8" ht="16.5" customHeight="1">
      <c r="A37" s="71"/>
      <c r="B37" s="90"/>
      <c r="C37" s="73"/>
      <c r="D37" s="74"/>
      <c r="E37" s="75"/>
      <c r="F37" s="112"/>
      <c r="H37" s="107"/>
    </row>
    <row r="38" spans="1:8" ht="16.5" customHeight="1" thickBot="1">
      <c r="A38" s="71"/>
      <c r="B38" s="90"/>
      <c r="C38" s="73"/>
      <c r="D38" s="74"/>
      <c r="E38" s="75"/>
      <c r="F38" s="76"/>
      <c r="G38" s="107"/>
    </row>
    <row r="39" spans="1:8" ht="18" customHeight="1" thickBot="1">
      <c r="A39" s="71"/>
      <c r="B39" s="85" t="str">
        <f>B22</f>
        <v>1. PRIPREMNI RADOVI</v>
      </c>
      <c r="C39" s="86" t="s">
        <v>83</v>
      </c>
      <c r="D39" s="87"/>
      <c r="E39" s="113" t="s">
        <v>84</v>
      </c>
      <c r="F39" s="114">
        <f>SUM(F28:F36)</f>
        <v>0</v>
      </c>
    </row>
    <row r="40" spans="1:8" ht="18" customHeight="1">
      <c r="A40" s="71"/>
      <c r="B40" s="72"/>
      <c r="C40" s="73"/>
      <c r="D40" s="74"/>
      <c r="E40" s="75"/>
      <c r="F40" s="115"/>
    </row>
    <row r="41" spans="1:8" ht="18" customHeight="1">
      <c r="A41" s="71"/>
      <c r="B41" s="72"/>
      <c r="C41" s="73"/>
      <c r="D41" s="74"/>
      <c r="E41" s="75"/>
      <c r="F41" s="115"/>
    </row>
    <row r="42" spans="1:8" ht="16.5" customHeight="1">
      <c r="A42" s="71"/>
      <c r="B42" s="85" t="s">
        <v>85</v>
      </c>
      <c r="C42" s="86"/>
      <c r="D42" s="87"/>
      <c r="E42" s="88"/>
      <c r="F42" s="89"/>
    </row>
    <row r="43" spans="1:8" ht="23.25" customHeight="1">
      <c r="A43" s="71"/>
      <c r="B43" s="90"/>
      <c r="C43" s="91" t="s">
        <v>69</v>
      </c>
      <c r="D43" s="92" t="s">
        <v>70</v>
      </c>
      <c r="E43" s="93" t="s">
        <v>71</v>
      </c>
      <c r="F43" s="94" t="s">
        <v>72</v>
      </c>
    </row>
    <row r="44" spans="1:8" ht="16.5" customHeight="1">
      <c r="A44" s="71"/>
      <c r="B44" s="95" t="s">
        <v>86</v>
      </c>
      <c r="C44" s="116"/>
      <c r="D44" s="117"/>
      <c r="E44" s="118"/>
      <c r="F44" s="119"/>
    </row>
    <row r="45" spans="1:8" ht="28.5" customHeight="1">
      <c r="A45" s="71"/>
      <c r="B45" s="616" t="s">
        <v>87</v>
      </c>
      <c r="C45" s="616"/>
      <c r="D45" s="616"/>
      <c r="E45" s="616"/>
      <c r="F45" s="616"/>
    </row>
    <row r="46" spans="1:8" ht="15" customHeight="1">
      <c r="A46" s="71"/>
      <c r="B46" s="77" t="s">
        <v>88</v>
      </c>
      <c r="C46" s="120"/>
      <c r="D46" s="121"/>
      <c r="E46" s="122"/>
      <c r="F46" s="123"/>
    </row>
    <row r="47" spans="1:8" ht="16.5" customHeight="1">
      <c r="A47" s="71"/>
      <c r="B47" s="616" t="s">
        <v>89</v>
      </c>
      <c r="C47" s="616"/>
      <c r="D47" s="616"/>
      <c r="E47" s="616"/>
      <c r="F47" s="616"/>
    </row>
    <row r="48" spans="1:8" ht="29.25" customHeight="1">
      <c r="A48" s="71"/>
      <c r="B48" s="616" t="s">
        <v>90</v>
      </c>
      <c r="C48" s="616"/>
      <c r="D48" s="616"/>
      <c r="E48" s="616"/>
      <c r="F48" s="616"/>
    </row>
    <row r="49" spans="1:10" ht="200.25" customHeight="1">
      <c r="A49" s="71"/>
      <c r="B49" s="616" t="s">
        <v>91</v>
      </c>
      <c r="C49" s="616"/>
      <c r="D49" s="616"/>
      <c r="E49" s="616"/>
      <c r="F49" s="616"/>
    </row>
    <row r="50" spans="1:10" ht="30" customHeight="1">
      <c r="A50" s="71"/>
      <c r="B50" s="616" t="s">
        <v>92</v>
      </c>
      <c r="C50" s="616"/>
      <c r="D50" s="616"/>
      <c r="E50" s="616"/>
      <c r="F50" s="616"/>
    </row>
    <row r="51" spans="1:10" ht="28.5" customHeight="1">
      <c r="A51" s="71"/>
      <c r="B51" s="616" t="s">
        <v>93</v>
      </c>
      <c r="C51" s="616"/>
      <c r="D51" s="616"/>
      <c r="E51" s="616"/>
      <c r="F51" s="616"/>
    </row>
    <row r="52" spans="1:10" ht="16.5" customHeight="1">
      <c r="A52" s="71"/>
      <c r="B52" s="616" t="s">
        <v>94</v>
      </c>
      <c r="C52" s="616"/>
      <c r="D52" s="616"/>
      <c r="E52" s="616"/>
      <c r="F52" s="616"/>
    </row>
    <row r="53" spans="1:10" ht="14.25" customHeight="1">
      <c r="A53" s="71"/>
      <c r="B53" s="616" t="s">
        <v>95</v>
      </c>
      <c r="C53" s="616"/>
      <c r="D53" s="616"/>
      <c r="E53" s="616"/>
      <c r="F53" s="616"/>
    </row>
    <row r="54" spans="1:10" ht="16.5" customHeight="1">
      <c r="A54" s="71"/>
      <c r="B54" s="616" t="s">
        <v>96</v>
      </c>
      <c r="C54" s="616"/>
      <c r="D54" s="616"/>
      <c r="E54" s="616"/>
      <c r="F54" s="616"/>
    </row>
    <row r="55" spans="1:10" ht="16.5" customHeight="1">
      <c r="A55" s="71"/>
      <c r="B55" s="626" t="s">
        <v>97</v>
      </c>
      <c r="C55" s="634"/>
      <c r="D55" s="634"/>
      <c r="E55" s="634"/>
      <c r="F55" s="634"/>
    </row>
    <row r="56" spans="1:10" ht="16.5" customHeight="1">
      <c r="A56" s="71"/>
      <c r="B56" s="90"/>
      <c r="C56" s="124"/>
      <c r="D56" s="125"/>
      <c r="E56" s="126"/>
      <c r="F56" s="99"/>
    </row>
    <row r="57" spans="1:10" ht="16.5" customHeight="1">
      <c r="A57" s="71"/>
      <c r="B57" s="90"/>
      <c r="C57" s="124"/>
      <c r="D57" s="125"/>
      <c r="E57" s="126"/>
      <c r="F57" s="99"/>
    </row>
    <row r="58" spans="1:10" ht="60" customHeight="1">
      <c r="A58" s="127" t="s">
        <v>98</v>
      </c>
      <c r="B58" s="81" t="s">
        <v>99</v>
      </c>
      <c r="C58" s="128"/>
      <c r="D58" s="82"/>
      <c r="E58" s="83"/>
      <c r="F58" s="81"/>
    </row>
    <row r="59" spans="1:10" ht="16.5" customHeight="1">
      <c r="A59" s="71"/>
      <c r="B59" s="81" t="s">
        <v>100</v>
      </c>
      <c r="C59" s="108" t="s">
        <v>101</v>
      </c>
      <c r="D59" s="109">
        <v>46</v>
      </c>
      <c r="E59" s="173"/>
      <c r="F59" s="110">
        <f t="shared" ref="F59:F62" si="0">D59*E59</f>
        <v>0</v>
      </c>
      <c r="J59" s="129"/>
    </row>
    <row r="60" spans="1:10" ht="16.5" customHeight="1">
      <c r="A60" s="71"/>
      <c r="B60" s="81" t="s">
        <v>102</v>
      </c>
      <c r="C60" s="108" t="s">
        <v>101</v>
      </c>
      <c r="D60" s="109">
        <v>45</v>
      </c>
      <c r="E60" s="173"/>
      <c r="F60" s="110">
        <f t="shared" si="0"/>
        <v>0</v>
      </c>
      <c r="J60" s="129"/>
    </row>
    <row r="61" spans="1:10" ht="16.5" customHeight="1">
      <c r="A61" s="71"/>
      <c r="B61" s="81" t="s">
        <v>103</v>
      </c>
      <c r="C61" s="108" t="s">
        <v>101</v>
      </c>
      <c r="D61" s="109">
        <v>47</v>
      </c>
      <c r="E61" s="173"/>
      <c r="F61" s="110">
        <f t="shared" si="0"/>
        <v>0</v>
      </c>
      <c r="J61" s="129"/>
    </row>
    <row r="62" spans="1:10" ht="16.5" customHeight="1">
      <c r="A62" s="71"/>
      <c r="B62" s="81" t="s">
        <v>104</v>
      </c>
      <c r="C62" s="108" t="s">
        <v>4</v>
      </c>
      <c r="D62" s="109">
        <v>1</v>
      </c>
      <c r="E62" s="173"/>
      <c r="F62" s="110">
        <f t="shared" si="0"/>
        <v>0</v>
      </c>
      <c r="J62" s="129"/>
    </row>
    <row r="63" spans="1:10" ht="15.75" customHeight="1">
      <c r="A63" s="71"/>
      <c r="B63" s="81"/>
      <c r="C63" s="73"/>
      <c r="D63" s="74"/>
      <c r="E63" s="75"/>
      <c r="F63" s="75"/>
      <c r="J63" s="129"/>
    </row>
    <row r="64" spans="1:10" ht="12" customHeight="1">
      <c r="A64" s="71"/>
      <c r="B64" s="90"/>
      <c r="C64" s="73"/>
      <c r="D64" s="74"/>
      <c r="E64" s="75"/>
      <c r="F64" s="76"/>
    </row>
    <row r="65" spans="1:6" s="130" customFormat="1" ht="95.25" customHeight="1">
      <c r="A65" s="127" t="s">
        <v>105</v>
      </c>
      <c r="B65" s="81" t="s">
        <v>106</v>
      </c>
      <c r="C65" s="128"/>
      <c r="D65" s="82"/>
      <c r="E65" s="83"/>
      <c r="F65" s="81"/>
    </row>
    <row r="66" spans="1:6" s="130" customFormat="1" ht="15" customHeight="1">
      <c r="A66" s="71"/>
      <c r="B66" s="131" t="s">
        <v>107</v>
      </c>
      <c r="C66" s="108" t="s">
        <v>108</v>
      </c>
      <c r="D66" s="109">
        <v>23</v>
      </c>
      <c r="E66" s="173"/>
      <c r="F66" s="110">
        <f>D66*E66</f>
        <v>0</v>
      </c>
    </row>
    <row r="67" spans="1:6" s="132" customFormat="1" ht="16.5" customHeight="1">
      <c r="A67" s="71"/>
      <c r="B67" s="131" t="s">
        <v>109</v>
      </c>
      <c r="C67" s="108" t="s">
        <v>108</v>
      </c>
      <c r="D67" s="109">
        <v>2</v>
      </c>
      <c r="E67" s="173"/>
      <c r="F67" s="110">
        <f t="shared" ref="F67:F72" si="1">D67*E67</f>
        <v>0</v>
      </c>
    </row>
    <row r="68" spans="1:6" ht="30" customHeight="1">
      <c r="A68" s="71"/>
      <c r="B68" s="133" t="s">
        <v>110</v>
      </c>
      <c r="C68" s="108" t="s">
        <v>111</v>
      </c>
      <c r="D68" s="109">
        <v>1</v>
      </c>
      <c r="E68" s="173"/>
      <c r="F68" s="110">
        <f t="shared" si="1"/>
        <v>0</v>
      </c>
    </row>
    <row r="69" spans="1:6" ht="15.75" customHeight="1">
      <c r="A69" s="71"/>
      <c r="B69" s="131" t="s">
        <v>112</v>
      </c>
      <c r="C69" s="108" t="s">
        <v>111</v>
      </c>
      <c r="D69" s="109">
        <v>1</v>
      </c>
      <c r="E69" s="173"/>
      <c r="F69" s="110">
        <f t="shared" si="1"/>
        <v>0</v>
      </c>
    </row>
    <row r="70" spans="1:6" ht="33" customHeight="1">
      <c r="A70" s="71"/>
      <c r="B70" s="134" t="s">
        <v>113</v>
      </c>
      <c r="C70" s="108" t="s">
        <v>111</v>
      </c>
      <c r="D70" s="109">
        <v>1</v>
      </c>
      <c r="E70" s="173"/>
      <c r="F70" s="110">
        <f t="shared" si="1"/>
        <v>0</v>
      </c>
    </row>
    <row r="71" spans="1:6" ht="25.5">
      <c r="A71" s="71"/>
      <c r="B71" s="134" t="s">
        <v>114</v>
      </c>
      <c r="C71" s="108" t="s">
        <v>108</v>
      </c>
      <c r="D71" s="109">
        <v>2</v>
      </c>
      <c r="E71" s="173"/>
      <c r="F71" s="110">
        <f t="shared" si="1"/>
        <v>0</v>
      </c>
    </row>
    <row r="72" spans="1:6">
      <c r="A72" s="71"/>
      <c r="B72" s="134" t="s">
        <v>115</v>
      </c>
      <c r="C72" s="108" t="s">
        <v>108</v>
      </c>
      <c r="D72" s="109">
        <v>1</v>
      </c>
      <c r="E72" s="173"/>
      <c r="F72" s="110">
        <f t="shared" si="1"/>
        <v>0</v>
      </c>
    </row>
    <row r="73" spans="1:6">
      <c r="A73" s="71"/>
      <c r="B73" s="134"/>
      <c r="C73" s="73"/>
      <c r="D73" s="74"/>
      <c r="E73" s="75"/>
      <c r="F73" s="75"/>
    </row>
    <row r="74" spans="1:6">
      <c r="A74" s="71"/>
      <c r="B74" s="135"/>
      <c r="C74" s="73"/>
      <c r="D74" s="74"/>
      <c r="E74" s="75"/>
      <c r="F74" s="75"/>
    </row>
    <row r="75" spans="1:6" s="136" customFormat="1" ht="60" customHeight="1">
      <c r="A75" s="71" t="s">
        <v>116</v>
      </c>
      <c r="B75" s="81" t="s">
        <v>117</v>
      </c>
      <c r="C75" s="73"/>
      <c r="D75" s="74"/>
      <c r="E75" s="75"/>
      <c r="F75" s="76"/>
    </row>
    <row r="76" spans="1:6" s="136" customFormat="1">
      <c r="A76" s="71"/>
      <c r="B76" s="81" t="s">
        <v>118</v>
      </c>
      <c r="C76" s="108" t="s">
        <v>78</v>
      </c>
      <c r="D76" s="109">
        <v>171</v>
      </c>
      <c r="E76" s="173"/>
      <c r="F76" s="110">
        <f>D76*E76</f>
        <v>0</v>
      </c>
    </row>
    <row r="77" spans="1:6" s="136" customFormat="1">
      <c r="A77" s="71"/>
      <c r="B77" s="81" t="s">
        <v>119</v>
      </c>
      <c r="C77" s="108" t="s">
        <v>123</v>
      </c>
      <c r="D77" s="109">
        <v>171</v>
      </c>
      <c r="E77" s="173"/>
      <c r="F77" s="110">
        <f>D77*E77</f>
        <v>0</v>
      </c>
    </row>
    <row r="78" spans="1:6" s="136" customFormat="1">
      <c r="A78" s="71"/>
      <c r="B78" s="81" t="s">
        <v>120</v>
      </c>
      <c r="C78" s="108" t="s">
        <v>123</v>
      </c>
      <c r="D78" s="109">
        <v>171</v>
      </c>
      <c r="E78" s="173"/>
      <c r="F78" s="110">
        <f>D78*E78</f>
        <v>0</v>
      </c>
    </row>
    <row r="79" spans="1:6" s="136" customFormat="1">
      <c r="A79" s="71"/>
      <c r="B79" s="81" t="s">
        <v>122</v>
      </c>
      <c r="C79" s="108" t="s">
        <v>123</v>
      </c>
      <c r="D79" s="109">
        <v>171</v>
      </c>
      <c r="E79" s="173"/>
      <c r="F79" s="110">
        <f>D79*E79</f>
        <v>0</v>
      </c>
    </row>
    <row r="80" spans="1:6" s="136" customFormat="1">
      <c r="A80" s="71"/>
      <c r="B80" s="81" t="s">
        <v>124</v>
      </c>
      <c r="C80" s="108" t="s">
        <v>121</v>
      </c>
      <c r="D80" s="109">
        <v>40</v>
      </c>
      <c r="E80" s="173"/>
      <c r="F80" s="110">
        <f>D80*E80</f>
        <v>0</v>
      </c>
    </row>
    <row r="81" spans="1:6" s="136" customFormat="1">
      <c r="A81" s="71"/>
      <c r="B81" s="81"/>
      <c r="C81" s="73"/>
      <c r="D81" s="74"/>
      <c r="E81" s="75"/>
      <c r="F81" s="75"/>
    </row>
    <row r="82" spans="1:6" s="136" customFormat="1" ht="69" customHeight="1">
      <c r="A82" s="71" t="s">
        <v>125</v>
      </c>
      <c r="B82" s="81" t="s">
        <v>126</v>
      </c>
      <c r="C82" s="73"/>
      <c r="D82" s="74"/>
      <c r="E82" s="75"/>
      <c r="F82" s="76"/>
    </row>
    <row r="83" spans="1:6" s="136" customFormat="1">
      <c r="A83" s="71"/>
      <c r="B83" s="81" t="s">
        <v>127</v>
      </c>
      <c r="C83" s="108" t="s">
        <v>78</v>
      </c>
      <c r="D83" s="109">
        <v>55</v>
      </c>
      <c r="E83" s="173"/>
      <c r="F83" s="110">
        <f>D83*E83</f>
        <v>0</v>
      </c>
    </row>
    <row r="84" spans="1:6" s="136" customFormat="1">
      <c r="A84" s="71"/>
      <c r="B84" s="81" t="s">
        <v>128</v>
      </c>
      <c r="C84" s="108" t="s">
        <v>4</v>
      </c>
      <c r="D84" s="109">
        <v>2</v>
      </c>
      <c r="E84" s="173"/>
      <c r="F84" s="110">
        <f>D84*E84</f>
        <v>0</v>
      </c>
    </row>
    <row r="85" spans="1:6" s="136" customFormat="1">
      <c r="A85" s="71"/>
      <c r="B85" s="81" t="s">
        <v>122</v>
      </c>
      <c r="C85" s="108" t="s">
        <v>123</v>
      </c>
      <c r="D85" s="109">
        <v>55</v>
      </c>
      <c r="E85" s="173"/>
      <c r="F85" s="110">
        <f>D85*E85</f>
        <v>0</v>
      </c>
    </row>
    <row r="86" spans="1:6" s="136" customFormat="1">
      <c r="A86" s="71"/>
      <c r="B86" s="81"/>
      <c r="C86" s="73"/>
      <c r="D86" s="74"/>
      <c r="E86" s="75"/>
      <c r="F86" s="76"/>
    </row>
    <row r="87" spans="1:6" s="136" customFormat="1" ht="54" customHeight="1">
      <c r="A87" s="71" t="s">
        <v>129</v>
      </c>
      <c r="B87" s="81" t="s">
        <v>130</v>
      </c>
      <c r="C87" s="73"/>
      <c r="D87" s="74"/>
      <c r="E87" s="75"/>
      <c r="F87" s="76"/>
    </row>
    <row r="88" spans="1:6" s="136" customFormat="1" ht="15.75" customHeight="1">
      <c r="A88" s="71"/>
      <c r="B88" s="81" t="s">
        <v>131</v>
      </c>
      <c r="C88" s="108" t="s">
        <v>4</v>
      </c>
      <c r="D88" s="109">
        <v>16</v>
      </c>
      <c r="E88" s="173"/>
      <c r="F88" s="110">
        <f>D88*E88</f>
        <v>0</v>
      </c>
    </row>
    <row r="89" spans="1:6" s="136" customFormat="1" ht="15.75" customHeight="1">
      <c r="A89" s="71"/>
      <c r="B89" s="81" t="s">
        <v>132</v>
      </c>
      <c r="C89" s="108" t="s">
        <v>4</v>
      </c>
      <c r="D89" s="109">
        <v>16</v>
      </c>
      <c r="E89" s="173"/>
      <c r="F89" s="110">
        <f t="shared" ref="F89:F93" si="2">D89*E89</f>
        <v>0</v>
      </c>
    </row>
    <row r="90" spans="1:6" s="136" customFormat="1" ht="15.75" customHeight="1">
      <c r="A90" s="71"/>
      <c r="B90" s="81" t="s">
        <v>133</v>
      </c>
      <c r="C90" s="108" t="s">
        <v>4</v>
      </c>
      <c r="D90" s="109">
        <v>4</v>
      </c>
      <c r="E90" s="173"/>
      <c r="F90" s="110">
        <f t="shared" si="2"/>
        <v>0</v>
      </c>
    </row>
    <row r="91" spans="1:6" s="136" customFormat="1" ht="15.75" customHeight="1">
      <c r="A91" s="71"/>
      <c r="B91" s="81" t="s">
        <v>134</v>
      </c>
      <c r="C91" s="108" t="s">
        <v>4</v>
      </c>
      <c r="D91" s="109">
        <v>1</v>
      </c>
      <c r="E91" s="173"/>
      <c r="F91" s="110">
        <f t="shared" si="2"/>
        <v>0</v>
      </c>
    </row>
    <row r="92" spans="1:6" s="136" customFormat="1" ht="15.75" customHeight="1">
      <c r="A92" s="71"/>
      <c r="B92" s="81" t="s">
        <v>135</v>
      </c>
      <c r="C92" s="108" t="s">
        <v>4</v>
      </c>
      <c r="D92" s="109">
        <v>1</v>
      </c>
      <c r="E92" s="173"/>
      <c r="F92" s="110">
        <f t="shared" si="2"/>
        <v>0</v>
      </c>
    </row>
    <row r="93" spans="1:6" s="136" customFormat="1" ht="15.75" customHeight="1">
      <c r="A93" s="71"/>
      <c r="B93" s="81" t="s">
        <v>136</v>
      </c>
      <c r="C93" s="108" t="s">
        <v>4</v>
      </c>
      <c r="D93" s="109">
        <v>2</v>
      </c>
      <c r="E93" s="173"/>
      <c r="F93" s="110">
        <f t="shared" si="2"/>
        <v>0</v>
      </c>
    </row>
    <row r="94" spans="1:6" s="136" customFormat="1" ht="15.75" customHeight="1">
      <c r="A94" s="71"/>
      <c r="B94" s="137"/>
      <c r="C94" s="73"/>
      <c r="D94" s="74"/>
      <c r="E94" s="75"/>
      <c r="F94" s="75"/>
    </row>
    <row r="95" spans="1:6" ht="95.25" customHeight="1">
      <c r="A95" s="127" t="s">
        <v>137</v>
      </c>
      <c r="B95" s="81" t="s">
        <v>138</v>
      </c>
      <c r="C95" s="128"/>
      <c r="D95" s="82"/>
      <c r="E95" s="83"/>
      <c r="F95" s="81"/>
    </row>
    <row r="96" spans="1:6" ht="27.75" customHeight="1">
      <c r="A96" s="71"/>
      <c r="B96" s="81" t="s">
        <v>139</v>
      </c>
      <c r="C96" s="108" t="s">
        <v>78</v>
      </c>
      <c r="D96" s="109">
        <v>300</v>
      </c>
      <c r="E96" s="173"/>
      <c r="F96" s="110">
        <f>D96*E96</f>
        <v>0</v>
      </c>
    </row>
    <row r="97" spans="1:6" ht="16.5" customHeight="1">
      <c r="A97" s="71"/>
      <c r="B97" s="81"/>
      <c r="C97" s="73"/>
      <c r="D97" s="74"/>
      <c r="E97" s="75"/>
      <c r="F97" s="75"/>
    </row>
    <row r="98" spans="1:6" ht="43.5" customHeight="1">
      <c r="A98" s="71" t="s">
        <v>140</v>
      </c>
      <c r="B98" s="81" t="s">
        <v>141</v>
      </c>
      <c r="C98" s="128"/>
      <c r="D98" s="82"/>
      <c r="E98" s="83"/>
      <c r="F98" s="81"/>
    </row>
    <row r="99" spans="1:6" ht="15.75" customHeight="1">
      <c r="A99" s="71"/>
      <c r="B99" s="138"/>
      <c r="C99" s="108" t="s">
        <v>101</v>
      </c>
      <c r="D99" s="109">
        <v>120</v>
      </c>
      <c r="E99" s="173"/>
      <c r="F99" s="110">
        <f>D99*E99</f>
        <v>0</v>
      </c>
    </row>
    <row r="100" spans="1:6" ht="11.25" customHeight="1">
      <c r="A100" s="71"/>
      <c r="B100" s="138"/>
      <c r="C100" s="73"/>
      <c r="D100" s="74"/>
      <c r="E100" s="75"/>
      <c r="F100" s="75"/>
    </row>
    <row r="101" spans="1:6">
      <c r="A101" s="127"/>
      <c r="B101" s="81"/>
      <c r="C101" s="73"/>
      <c r="D101" s="74"/>
      <c r="E101" s="75"/>
      <c r="F101" s="75"/>
    </row>
    <row r="102" spans="1:6" ht="65.25" customHeight="1">
      <c r="A102" s="139" t="s">
        <v>142</v>
      </c>
      <c r="B102" s="140" t="s">
        <v>143</v>
      </c>
      <c r="C102" s="141"/>
      <c r="D102" s="142"/>
      <c r="E102" s="143"/>
      <c r="F102" s="143"/>
    </row>
    <row r="103" spans="1:6">
      <c r="A103" s="139"/>
      <c r="B103" s="140" t="s">
        <v>144</v>
      </c>
      <c r="C103" s="144" t="s">
        <v>101</v>
      </c>
      <c r="D103" s="145">
        <v>51</v>
      </c>
      <c r="E103" s="422"/>
      <c r="F103" s="146">
        <f>D103*E103</f>
        <v>0</v>
      </c>
    </row>
    <row r="104" spans="1:6">
      <c r="A104" s="139"/>
      <c r="B104" s="140"/>
      <c r="C104" s="141"/>
      <c r="D104" s="142"/>
      <c r="E104" s="143"/>
      <c r="F104" s="143"/>
    </row>
    <row r="105" spans="1:6">
      <c r="A105" s="139"/>
      <c r="B105" s="140"/>
      <c r="C105" s="147"/>
      <c r="D105" s="148"/>
      <c r="E105" s="149"/>
      <c r="F105" s="150"/>
    </row>
    <row r="106" spans="1:6">
      <c r="A106" s="139"/>
      <c r="B106" s="140"/>
      <c r="C106" s="147"/>
      <c r="D106" s="148"/>
      <c r="E106" s="149"/>
      <c r="F106" s="150"/>
    </row>
    <row r="107" spans="1:6">
      <c r="A107" s="139"/>
      <c r="B107" s="140"/>
      <c r="C107" s="141"/>
      <c r="D107" s="142"/>
      <c r="E107" s="143"/>
      <c r="F107" s="143"/>
    </row>
    <row r="108" spans="1:6">
      <c r="A108" s="139"/>
      <c r="B108" s="140"/>
      <c r="C108" s="141"/>
      <c r="D108" s="142"/>
      <c r="E108" s="143"/>
      <c r="F108" s="143"/>
    </row>
    <row r="109" spans="1:6" ht="16.5" thickBot="1">
      <c r="A109" s="139"/>
      <c r="B109" s="140"/>
      <c r="C109" s="151"/>
      <c r="D109" s="152"/>
      <c r="E109" s="153"/>
      <c r="F109" s="143"/>
    </row>
    <row r="110" spans="1:6" ht="16.5" customHeight="1" thickBot="1">
      <c r="A110" s="71"/>
      <c r="B110" s="85" t="str">
        <f>B42</f>
        <v>2. DEMONTAŽE I RUŠENJA</v>
      </c>
      <c r="C110" s="86" t="s">
        <v>83</v>
      </c>
      <c r="D110" s="87"/>
      <c r="E110" s="113" t="s">
        <v>84</v>
      </c>
      <c r="F110" s="114">
        <f>SUM(F58:F108)</f>
        <v>0</v>
      </c>
    </row>
    <row r="111" spans="1:6" ht="6.75" customHeight="1">
      <c r="A111" s="71"/>
      <c r="B111" s="90"/>
      <c r="C111" s="73"/>
      <c r="D111" s="74"/>
      <c r="E111" s="75"/>
      <c r="F111" s="76"/>
    </row>
    <row r="112" spans="1:6" ht="18.75" customHeight="1">
      <c r="A112" s="71"/>
      <c r="B112" s="85" t="s">
        <v>145</v>
      </c>
      <c r="C112" s="86"/>
      <c r="D112" s="87"/>
      <c r="E112" s="88"/>
      <c r="F112" s="89"/>
    </row>
    <row r="113" spans="1:6" ht="24.75" customHeight="1">
      <c r="A113" s="71"/>
      <c r="B113" s="72"/>
      <c r="C113" s="91" t="s">
        <v>69</v>
      </c>
      <c r="D113" s="92" t="s">
        <v>70</v>
      </c>
      <c r="E113" s="93" t="s">
        <v>71</v>
      </c>
      <c r="F113" s="94" t="s">
        <v>72</v>
      </c>
    </row>
    <row r="114" spans="1:6" ht="16.5" customHeight="1">
      <c r="A114" s="71"/>
      <c r="B114" s="154" t="s">
        <v>146</v>
      </c>
      <c r="C114" s="128"/>
      <c r="D114" s="82"/>
      <c r="E114" s="82"/>
      <c r="F114" s="99"/>
    </row>
    <row r="115" spans="1:6" ht="16.5" customHeight="1">
      <c r="A115" s="71"/>
      <c r="B115" s="616" t="s">
        <v>147</v>
      </c>
      <c r="C115" s="616"/>
      <c r="D115" s="616"/>
      <c r="E115" s="616"/>
      <c r="F115" s="99"/>
    </row>
    <row r="116" spans="1:6" ht="16.5" customHeight="1">
      <c r="A116" s="71"/>
      <c r="B116" s="616" t="s">
        <v>148</v>
      </c>
      <c r="C116" s="616"/>
      <c r="D116" s="616"/>
      <c r="E116" s="616"/>
      <c r="F116" s="99"/>
    </row>
    <row r="117" spans="1:6" ht="16.5" customHeight="1">
      <c r="A117" s="71"/>
      <c r="B117" s="631" t="s">
        <v>149</v>
      </c>
      <c r="C117" s="631"/>
      <c r="D117" s="631"/>
      <c r="E117" s="631"/>
      <c r="F117" s="99"/>
    </row>
    <row r="118" spans="1:6" ht="16.5" customHeight="1">
      <c r="A118" s="71"/>
      <c r="B118" s="616" t="s">
        <v>150</v>
      </c>
      <c r="C118" s="616"/>
      <c r="D118" s="616"/>
      <c r="E118" s="616"/>
      <c r="F118" s="99"/>
    </row>
    <row r="119" spans="1:6" ht="16.5" customHeight="1">
      <c r="A119" s="71"/>
      <c r="B119" s="616" t="s">
        <v>151</v>
      </c>
      <c r="C119" s="616"/>
      <c r="D119" s="616"/>
      <c r="E119" s="616"/>
      <c r="F119" s="99"/>
    </row>
    <row r="120" spans="1:6" ht="16.5" customHeight="1">
      <c r="A120" s="71"/>
      <c r="B120" s="616" t="s">
        <v>152</v>
      </c>
      <c r="C120" s="616"/>
      <c r="D120" s="616"/>
      <c r="E120" s="616"/>
      <c r="F120" s="99"/>
    </row>
    <row r="121" spans="1:6" ht="16.5" customHeight="1">
      <c r="A121" s="71"/>
      <c r="B121" s="616" t="s">
        <v>153</v>
      </c>
      <c r="C121" s="616"/>
      <c r="D121" s="616"/>
      <c r="E121" s="616"/>
      <c r="F121" s="99"/>
    </row>
    <row r="122" spans="1:6" ht="16.5" customHeight="1">
      <c r="A122" s="71"/>
      <c r="B122" s="616" t="s">
        <v>154</v>
      </c>
      <c r="C122" s="616"/>
      <c r="D122" s="616"/>
      <c r="E122" s="616"/>
      <c r="F122" s="99"/>
    </row>
    <row r="123" spans="1:6" ht="16.5" customHeight="1">
      <c r="A123" s="71"/>
      <c r="B123" s="616" t="s">
        <v>155</v>
      </c>
      <c r="C123" s="616"/>
      <c r="D123" s="616"/>
      <c r="E123" s="616"/>
      <c r="F123" s="99"/>
    </row>
    <row r="124" spans="1:6" ht="16.5" customHeight="1">
      <c r="A124" s="71"/>
      <c r="B124" s="616" t="s">
        <v>156</v>
      </c>
      <c r="C124" s="616"/>
      <c r="D124" s="616"/>
      <c r="E124" s="616"/>
      <c r="F124" s="99"/>
    </row>
    <row r="125" spans="1:6" ht="16.5" customHeight="1">
      <c r="A125" s="71"/>
      <c r="B125" s="616" t="s">
        <v>157</v>
      </c>
      <c r="C125" s="616"/>
      <c r="D125" s="616"/>
      <c r="E125" s="616"/>
      <c r="F125" s="99"/>
    </row>
    <row r="126" spans="1:6" ht="30" customHeight="1">
      <c r="A126" s="71"/>
      <c r="B126" s="616" t="s">
        <v>158</v>
      </c>
      <c r="C126" s="616"/>
      <c r="D126" s="616"/>
      <c r="E126" s="616"/>
      <c r="F126" s="99"/>
    </row>
    <row r="127" spans="1:6" ht="16.5" customHeight="1">
      <c r="A127" s="71"/>
      <c r="B127" s="616" t="s">
        <v>159</v>
      </c>
      <c r="C127" s="616"/>
      <c r="D127" s="616"/>
      <c r="E127" s="616"/>
      <c r="F127" s="99"/>
    </row>
    <row r="128" spans="1:6" ht="42.75" customHeight="1">
      <c r="A128" s="71"/>
      <c r="B128" s="616" t="s">
        <v>160</v>
      </c>
      <c r="C128" s="616"/>
      <c r="D128" s="616"/>
      <c r="E128" s="616"/>
      <c r="F128" s="99"/>
    </row>
    <row r="129" spans="1:6" ht="15.75" customHeight="1">
      <c r="A129" s="71"/>
      <c r="B129" s="616" t="s">
        <v>161</v>
      </c>
      <c r="C129" s="616"/>
      <c r="D129" s="616"/>
      <c r="E129" s="616"/>
      <c r="F129" s="99"/>
    </row>
    <row r="130" spans="1:6" ht="16.5" customHeight="1">
      <c r="A130" s="71"/>
      <c r="B130" s="616" t="s">
        <v>162</v>
      </c>
      <c r="C130" s="616"/>
      <c r="D130" s="616"/>
      <c r="E130" s="616"/>
      <c r="F130" s="99"/>
    </row>
    <row r="131" spans="1:6" ht="204.75" customHeight="1">
      <c r="A131" s="71"/>
      <c r="B131" s="631" t="s">
        <v>163</v>
      </c>
      <c r="C131" s="616"/>
      <c r="D131" s="616"/>
      <c r="E131" s="616"/>
      <c r="F131" s="99"/>
    </row>
    <row r="132" spans="1:6" ht="29.25" customHeight="1">
      <c r="A132" s="71"/>
      <c r="B132" s="616" t="s">
        <v>164</v>
      </c>
      <c r="C132" s="616"/>
      <c r="D132" s="616"/>
      <c r="E132" s="616"/>
      <c r="F132" s="99"/>
    </row>
    <row r="133" spans="1:6" ht="16.5" customHeight="1">
      <c r="A133" s="71"/>
      <c r="B133" s="72"/>
      <c r="C133" s="124"/>
      <c r="D133" s="125"/>
      <c r="E133" s="126"/>
      <c r="F133" s="99"/>
    </row>
    <row r="134" spans="1:6" ht="86.25" customHeight="1">
      <c r="A134" s="127" t="s">
        <v>165</v>
      </c>
      <c r="B134" s="81" t="s">
        <v>166</v>
      </c>
      <c r="C134" s="128"/>
      <c r="D134" s="82"/>
      <c r="E134" s="83"/>
      <c r="F134" s="81"/>
    </row>
    <row r="135" spans="1:6" ht="16.5" customHeight="1">
      <c r="A135" s="71"/>
      <c r="B135" s="90"/>
      <c r="C135" s="108" t="s">
        <v>78</v>
      </c>
      <c r="D135" s="155">
        <v>1288</v>
      </c>
      <c r="E135" s="173"/>
      <c r="F135" s="110">
        <f>D135*E135</f>
        <v>0</v>
      </c>
    </row>
    <row r="136" spans="1:6" s="130" customFormat="1" ht="16.5" customHeight="1">
      <c r="A136" s="71"/>
      <c r="B136" s="90"/>
      <c r="C136" s="73"/>
      <c r="D136" s="74"/>
      <c r="E136" s="75"/>
      <c r="F136" s="75"/>
    </row>
    <row r="137" spans="1:6" ht="205.5" customHeight="1">
      <c r="A137" s="127" t="s">
        <v>167</v>
      </c>
      <c r="B137" s="79" t="s">
        <v>168</v>
      </c>
      <c r="C137" s="73"/>
      <c r="D137" s="74"/>
      <c r="E137" s="75"/>
      <c r="F137" s="75"/>
    </row>
    <row r="138" spans="1:6" ht="31.5" customHeight="1">
      <c r="A138" s="127"/>
      <c r="B138" s="81" t="s">
        <v>169</v>
      </c>
      <c r="C138" s="108" t="s">
        <v>78</v>
      </c>
      <c r="D138" s="109">
        <v>15</v>
      </c>
      <c r="E138" s="173"/>
      <c r="F138" s="110">
        <f>D138*E138</f>
        <v>0</v>
      </c>
    </row>
    <row r="139" spans="1:6" s="130" customFormat="1" ht="16.5" customHeight="1">
      <c r="A139" s="71"/>
      <c r="B139" s="90"/>
      <c r="C139" s="73"/>
      <c r="D139" s="74"/>
      <c r="E139" s="75"/>
      <c r="F139" s="75"/>
    </row>
    <row r="140" spans="1:6" ht="15" customHeight="1">
      <c r="A140" s="127"/>
      <c r="B140" s="137"/>
      <c r="C140" s="73"/>
      <c r="D140" s="74"/>
      <c r="E140" s="75"/>
      <c r="F140" s="75"/>
    </row>
    <row r="141" spans="1:6" ht="120" customHeight="1">
      <c r="A141" s="156" t="s">
        <v>170</v>
      </c>
      <c r="B141" s="157" t="s">
        <v>171</v>
      </c>
      <c r="C141" s="141"/>
      <c r="D141" s="142"/>
      <c r="E141" s="143"/>
      <c r="F141" s="143"/>
    </row>
    <row r="142" spans="1:6">
      <c r="A142" s="156"/>
      <c r="B142" s="140"/>
      <c r="C142" s="144" t="s">
        <v>172</v>
      </c>
      <c r="D142" s="158">
        <v>780</v>
      </c>
      <c r="E142" s="422"/>
      <c r="F142" s="146">
        <f>D142*E142</f>
        <v>0</v>
      </c>
    </row>
    <row r="143" spans="1:6">
      <c r="A143" s="156"/>
      <c r="B143" s="140"/>
      <c r="C143" s="141"/>
      <c r="D143" s="159"/>
      <c r="E143" s="143"/>
      <c r="F143" s="143"/>
    </row>
    <row r="144" spans="1:6" ht="15" customHeight="1" thickBot="1">
      <c r="A144" s="127"/>
      <c r="B144" s="137"/>
      <c r="C144" s="160"/>
      <c r="D144" s="161"/>
      <c r="E144" s="162"/>
      <c r="F144" s="75"/>
    </row>
    <row r="145" spans="1:6" ht="16.5" customHeight="1" thickBot="1">
      <c r="A145" s="71"/>
      <c r="B145" s="85" t="str">
        <f>B112</f>
        <v>3. ZAVRŠNO - ZIDARSKI   RADOVI</v>
      </c>
      <c r="C145" s="86" t="s">
        <v>83</v>
      </c>
      <c r="D145" s="87"/>
      <c r="E145" s="113" t="s">
        <v>84</v>
      </c>
      <c r="F145" s="114">
        <f>SUM(F134:F143)</f>
        <v>0</v>
      </c>
    </row>
    <row r="146" spans="1:6" ht="14.25" customHeight="1">
      <c r="A146" s="71"/>
      <c r="B146" s="90"/>
      <c r="C146" s="73"/>
      <c r="D146" s="74"/>
      <c r="E146" s="75"/>
      <c r="F146" s="76"/>
    </row>
    <row r="147" spans="1:6" ht="5.25" hidden="1" customHeight="1">
      <c r="A147" s="71"/>
      <c r="B147" s="90"/>
      <c r="C147" s="73"/>
      <c r="D147" s="74"/>
      <c r="E147" s="75"/>
      <c r="F147" s="76"/>
    </row>
    <row r="148" spans="1:6" ht="16.5" customHeight="1">
      <c r="A148" s="71"/>
      <c r="B148" s="632" t="s">
        <v>173</v>
      </c>
      <c r="C148" s="633"/>
      <c r="D148" s="633"/>
      <c r="E148" s="88"/>
      <c r="F148" s="89" t="s">
        <v>174</v>
      </c>
    </row>
    <row r="149" spans="1:6" ht="24.75" customHeight="1">
      <c r="A149" s="71"/>
      <c r="B149" s="163"/>
      <c r="C149" s="91" t="s">
        <v>69</v>
      </c>
      <c r="D149" s="92" t="s">
        <v>70</v>
      </c>
      <c r="E149" s="93" t="s">
        <v>71</v>
      </c>
      <c r="F149" s="94" t="s">
        <v>72</v>
      </c>
    </row>
    <row r="150" spans="1:6" ht="18" customHeight="1">
      <c r="A150" s="71"/>
      <c r="B150" s="154" t="s">
        <v>175</v>
      </c>
      <c r="C150" s="124"/>
      <c r="D150" s="125"/>
      <c r="E150" s="126"/>
      <c r="F150" s="99"/>
    </row>
    <row r="151" spans="1:6">
      <c r="A151" s="71"/>
      <c r="B151" s="616" t="s">
        <v>176</v>
      </c>
      <c r="C151" s="616"/>
      <c r="D151" s="616"/>
      <c r="E151" s="616"/>
      <c r="F151" s="99"/>
    </row>
    <row r="152" spans="1:6">
      <c r="A152" s="71"/>
      <c r="B152" s="616" t="s">
        <v>177</v>
      </c>
      <c r="C152" s="616"/>
      <c r="D152" s="616"/>
      <c r="E152" s="616"/>
      <c r="F152" s="99"/>
    </row>
    <row r="153" spans="1:6">
      <c r="A153" s="71"/>
      <c r="B153" s="616" t="s">
        <v>178</v>
      </c>
      <c r="C153" s="616"/>
      <c r="D153" s="616"/>
      <c r="E153" s="616"/>
      <c r="F153" s="99"/>
    </row>
    <row r="154" spans="1:6">
      <c r="A154" s="71"/>
      <c r="B154" s="616" t="s">
        <v>179</v>
      </c>
      <c r="C154" s="616"/>
      <c r="D154" s="616"/>
      <c r="E154" s="616"/>
      <c r="F154" s="99"/>
    </row>
    <row r="155" spans="1:6">
      <c r="A155" s="71"/>
      <c r="B155" s="616" t="s">
        <v>180</v>
      </c>
      <c r="C155" s="616"/>
      <c r="D155" s="616"/>
      <c r="E155" s="616"/>
      <c r="F155" s="99"/>
    </row>
    <row r="156" spans="1:6">
      <c r="A156" s="71"/>
      <c r="B156" s="616" t="s">
        <v>181</v>
      </c>
      <c r="C156" s="616"/>
      <c r="D156" s="616"/>
      <c r="E156" s="616"/>
      <c r="F156" s="99"/>
    </row>
    <row r="157" spans="1:6">
      <c r="A157" s="71"/>
      <c r="B157" s="616" t="s">
        <v>182</v>
      </c>
      <c r="C157" s="616"/>
      <c r="D157" s="616"/>
      <c r="E157" s="616"/>
      <c r="F157" s="99"/>
    </row>
    <row r="158" spans="1:6">
      <c r="A158" s="71"/>
      <c r="B158" s="616" t="s">
        <v>183</v>
      </c>
      <c r="C158" s="616"/>
      <c r="D158" s="616"/>
      <c r="E158" s="616"/>
      <c r="F158" s="99"/>
    </row>
    <row r="159" spans="1:6">
      <c r="A159" s="71"/>
      <c r="B159" s="616" t="s">
        <v>184</v>
      </c>
      <c r="C159" s="616"/>
      <c r="D159" s="616"/>
      <c r="E159" s="616"/>
      <c r="F159" s="99"/>
    </row>
    <row r="160" spans="1:6" ht="160.5" customHeight="1">
      <c r="A160" s="71"/>
      <c r="B160" s="616" t="s">
        <v>185</v>
      </c>
      <c r="C160" s="616"/>
      <c r="D160" s="616"/>
      <c r="E160" s="616"/>
      <c r="F160" s="99"/>
    </row>
    <row r="161" spans="1:6" ht="29.25" customHeight="1">
      <c r="A161" s="71"/>
      <c r="B161" s="616" t="s">
        <v>186</v>
      </c>
      <c r="C161" s="616"/>
      <c r="D161" s="616"/>
      <c r="E161" s="616"/>
      <c r="F161" s="99"/>
    </row>
    <row r="162" spans="1:6" ht="388.5" customHeight="1">
      <c r="A162" s="71"/>
      <c r="B162" s="616" t="s">
        <v>187</v>
      </c>
      <c r="C162" s="616"/>
      <c r="D162" s="616"/>
      <c r="E162" s="616"/>
      <c r="F162" s="99"/>
    </row>
    <row r="163" spans="1:6" ht="203.25" customHeight="1">
      <c r="A163" s="71"/>
      <c r="B163" s="626" t="s">
        <v>188</v>
      </c>
      <c r="C163" s="626"/>
      <c r="D163" s="626"/>
      <c r="E163" s="626"/>
      <c r="F163" s="99"/>
    </row>
    <row r="164" spans="1:6" ht="29.25" customHeight="1">
      <c r="A164" s="71"/>
      <c r="B164" s="616" t="s">
        <v>189</v>
      </c>
      <c r="C164" s="616"/>
      <c r="D164" s="616"/>
      <c r="E164" s="616"/>
      <c r="F164" s="99"/>
    </row>
    <row r="165" spans="1:6">
      <c r="A165" s="71"/>
      <c r="B165" s="77"/>
      <c r="C165" s="77"/>
      <c r="D165" s="77"/>
      <c r="E165" s="77"/>
      <c r="F165" s="99"/>
    </row>
    <row r="166" spans="1:6" ht="18.75" customHeight="1">
      <c r="A166" s="71"/>
      <c r="B166" s="164"/>
      <c r="C166" s="73"/>
      <c r="D166" s="74"/>
      <c r="E166" s="75"/>
      <c r="F166" s="75"/>
    </row>
    <row r="167" spans="1:6" ht="332.25" customHeight="1">
      <c r="A167" s="127" t="s">
        <v>190</v>
      </c>
      <c r="B167" s="236" t="s">
        <v>616</v>
      </c>
      <c r="C167" s="128"/>
      <c r="D167" s="82"/>
      <c r="E167" s="83"/>
      <c r="F167" s="81"/>
    </row>
    <row r="168" spans="1:6" ht="155.25" customHeight="1">
      <c r="A168" s="71"/>
      <c r="B168" s="78" t="s">
        <v>191</v>
      </c>
      <c r="C168" s="128"/>
      <c r="D168" s="82"/>
      <c r="E168" s="83"/>
      <c r="F168" s="81"/>
    </row>
    <row r="169" spans="1:6" ht="46.5" customHeight="1">
      <c r="A169" s="71"/>
      <c r="B169" s="78" t="s">
        <v>192</v>
      </c>
      <c r="C169" s="128"/>
      <c r="D169" s="82"/>
      <c r="E169" s="83"/>
      <c r="F169" s="81"/>
    </row>
    <row r="170" spans="1:6" ht="16.5" customHeight="1">
      <c r="A170" s="71"/>
      <c r="B170" s="81" t="s">
        <v>193</v>
      </c>
      <c r="C170" s="73"/>
      <c r="D170" s="74"/>
      <c r="E170" s="75"/>
      <c r="F170" s="76"/>
    </row>
    <row r="171" spans="1:6" ht="16.5" customHeight="1">
      <c r="A171" s="71"/>
      <c r="B171" s="81" t="s">
        <v>194</v>
      </c>
      <c r="C171" s="73"/>
      <c r="D171" s="74"/>
      <c r="E171" s="75"/>
      <c r="F171" s="76"/>
    </row>
    <row r="172" spans="1:6" ht="17.25" customHeight="1">
      <c r="A172" s="71"/>
      <c r="B172" s="81" t="s">
        <v>195</v>
      </c>
      <c r="C172" s="108" t="s">
        <v>78</v>
      </c>
      <c r="D172" s="109">
        <v>985</v>
      </c>
      <c r="E172" s="173"/>
      <c r="F172" s="110">
        <f>D172*E172</f>
        <v>0</v>
      </c>
    </row>
    <row r="173" spans="1:6" ht="27" customHeight="1">
      <c r="A173" s="71"/>
      <c r="B173" s="81" t="s">
        <v>196</v>
      </c>
      <c r="C173" s="108" t="s">
        <v>78</v>
      </c>
      <c r="D173" s="109">
        <v>120</v>
      </c>
      <c r="E173" s="173"/>
      <c r="F173" s="110">
        <f>D173*E173</f>
        <v>0</v>
      </c>
    </row>
    <row r="174" spans="1:6" ht="20.25" customHeight="1">
      <c r="A174" s="71"/>
      <c r="B174" s="81"/>
      <c r="C174" s="73"/>
      <c r="D174" s="74"/>
      <c r="E174" s="75"/>
      <c r="F174" s="75"/>
    </row>
    <row r="175" spans="1:6" ht="344.25">
      <c r="A175" s="71" t="s">
        <v>197</v>
      </c>
      <c r="B175" s="81" t="s">
        <v>198</v>
      </c>
      <c r="C175" s="73"/>
      <c r="D175" s="74"/>
      <c r="E175" s="75"/>
      <c r="F175" s="75"/>
    </row>
    <row r="176" spans="1:6" ht="42.75" customHeight="1">
      <c r="A176" s="71"/>
      <c r="B176" s="81" t="s">
        <v>192</v>
      </c>
      <c r="C176" s="165"/>
      <c r="D176" s="166"/>
      <c r="E176" s="167"/>
      <c r="F176" s="168"/>
    </row>
    <row r="177" spans="1:7" ht="31.5" customHeight="1">
      <c r="A177" s="71"/>
      <c r="B177" s="81" t="s">
        <v>199</v>
      </c>
      <c r="C177" s="165"/>
      <c r="D177" s="166"/>
      <c r="E177" s="167"/>
      <c r="F177" s="168"/>
    </row>
    <row r="178" spans="1:7">
      <c r="A178" s="71"/>
      <c r="B178" s="81" t="s">
        <v>193</v>
      </c>
      <c r="C178" s="108" t="s">
        <v>78</v>
      </c>
      <c r="D178" s="109">
        <v>75</v>
      </c>
      <c r="E178" s="173"/>
      <c r="F178" s="110">
        <f>D178*E178</f>
        <v>0</v>
      </c>
    </row>
    <row r="179" spans="1:7" ht="16.5" customHeight="1">
      <c r="A179" s="71"/>
      <c r="B179" s="90"/>
      <c r="C179" s="73"/>
      <c r="D179" s="74"/>
      <c r="E179" s="75"/>
      <c r="F179" s="75"/>
    </row>
    <row r="180" spans="1:7" ht="16.5" customHeight="1">
      <c r="A180" s="71"/>
      <c r="B180" s="138"/>
      <c r="C180" s="73"/>
      <c r="D180" s="74"/>
      <c r="E180" s="75"/>
      <c r="F180" s="75"/>
    </row>
    <row r="181" spans="1:7" ht="29.25" customHeight="1">
      <c r="A181" s="127" t="s">
        <v>200</v>
      </c>
      <c r="B181" s="81" t="s">
        <v>201</v>
      </c>
      <c r="C181" s="128"/>
      <c r="D181" s="82"/>
      <c r="E181" s="83"/>
      <c r="F181" s="81"/>
      <c r="G181" s="169"/>
    </row>
    <row r="182" spans="1:7" ht="66" customHeight="1">
      <c r="A182" s="127"/>
      <c r="B182" s="81" t="s">
        <v>202</v>
      </c>
      <c r="C182" s="165"/>
      <c r="D182" s="166"/>
      <c r="E182" s="167"/>
      <c r="F182" s="168"/>
    </row>
    <row r="183" spans="1:7" ht="17.25" customHeight="1">
      <c r="A183" s="71"/>
      <c r="B183" s="170" t="s">
        <v>203</v>
      </c>
      <c r="C183" s="70"/>
      <c r="D183" s="70"/>
      <c r="E183" s="70"/>
      <c r="F183" s="70"/>
    </row>
    <row r="184" spans="1:7" ht="17.25" customHeight="1">
      <c r="A184" s="71"/>
      <c r="B184" s="170" t="s">
        <v>204</v>
      </c>
      <c r="C184" s="108" t="s">
        <v>123</v>
      </c>
      <c r="D184" s="109">
        <v>45</v>
      </c>
      <c r="E184" s="173"/>
      <c r="F184" s="110">
        <f>D184*E184</f>
        <v>0</v>
      </c>
    </row>
    <row r="185" spans="1:7" ht="16.5" customHeight="1">
      <c r="A185" s="71"/>
      <c r="B185" s="170" t="s">
        <v>205</v>
      </c>
      <c r="C185" s="108" t="s">
        <v>121</v>
      </c>
      <c r="D185" s="109">
        <v>207</v>
      </c>
      <c r="E185" s="173"/>
      <c r="F185" s="110">
        <f>D185*E185</f>
        <v>0</v>
      </c>
    </row>
    <row r="186" spans="1:7" ht="16.5" customHeight="1">
      <c r="A186" s="71"/>
      <c r="B186" s="138"/>
      <c r="C186" s="73"/>
      <c r="D186" s="74"/>
      <c r="E186" s="75"/>
      <c r="F186" s="75"/>
    </row>
    <row r="187" spans="1:7" ht="16.5" customHeight="1">
      <c r="A187" s="71"/>
      <c r="B187" s="138"/>
      <c r="C187" s="73"/>
      <c r="D187" s="74"/>
      <c r="E187" s="75"/>
      <c r="F187" s="75"/>
    </row>
    <row r="188" spans="1:7" ht="163.5" customHeight="1">
      <c r="A188" s="71" t="s">
        <v>206</v>
      </c>
      <c r="B188" s="81" t="s">
        <v>207</v>
      </c>
      <c r="C188" s="73"/>
      <c r="D188" s="171"/>
      <c r="E188" s="172"/>
      <c r="F188" s="75"/>
    </row>
    <row r="189" spans="1:7" ht="16.5" customHeight="1">
      <c r="A189" s="71"/>
      <c r="B189" s="81"/>
      <c r="C189" s="108" t="s">
        <v>121</v>
      </c>
      <c r="D189" s="155">
        <v>66</v>
      </c>
      <c r="E189" s="173"/>
      <c r="F189" s="110">
        <f t="shared" ref="F189" si="3">D189*E189</f>
        <v>0</v>
      </c>
    </row>
    <row r="190" spans="1:7" ht="16.5" customHeight="1">
      <c r="A190" s="71"/>
      <c r="B190" s="81"/>
      <c r="C190" s="174"/>
      <c r="D190" s="171"/>
      <c r="E190" s="172"/>
      <c r="F190" s="75"/>
    </row>
    <row r="191" spans="1:7" ht="96.75" customHeight="1">
      <c r="A191" s="71" t="s">
        <v>208</v>
      </c>
      <c r="B191" s="81" t="s">
        <v>209</v>
      </c>
      <c r="C191" s="73"/>
      <c r="D191" s="171"/>
      <c r="E191" s="172"/>
      <c r="F191" s="75"/>
    </row>
    <row r="192" spans="1:7" ht="16.5" customHeight="1">
      <c r="A192" s="71"/>
      <c r="B192" s="81"/>
      <c r="C192" s="108" t="s">
        <v>123</v>
      </c>
      <c r="D192" s="155">
        <v>50</v>
      </c>
      <c r="E192" s="173"/>
      <c r="F192" s="110">
        <f t="shared" ref="F192" si="4">D192*E192</f>
        <v>0</v>
      </c>
    </row>
    <row r="193" spans="1:6" ht="16.5" customHeight="1">
      <c r="A193" s="71"/>
      <c r="B193" s="81"/>
      <c r="C193" s="73"/>
      <c r="D193" s="171"/>
      <c r="E193" s="172"/>
      <c r="F193" s="75"/>
    </row>
    <row r="194" spans="1:6" ht="16.5" customHeight="1">
      <c r="A194" s="71"/>
      <c r="B194" s="81"/>
      <c r="C194" s="73"/>
      <c r="D194" s="171"/>
      <c r="E194" s="172"/>
      <c r="F194" s="75"/>
    </row>
    <row r="195" spans="1:6" ht="16.5" customHeight="1" thickBot="1">
      <c r="A195" s="71"/>
      <c r="B195" s="81"/>
      <c r="C195" s="73"/>
      <c r="D195" s="171"/>
      <c r="E195" s="172"/>
      <c r="F195" s="75"/>
    </row>
    <row r="196" spans="1:6" ht="16.5" customHeight="1" thickBot="1">
      <c r="A196" s="71"/>
      <c r="B196" s="85" t="str">
        <f>B148</f>
        <v>4. IZOLATERSKI I FASADERSKI RADOVI</v>
      </c>
      <c r="C196" s="86" t="s">
        <v>83</v>
      </c>
      <c r="D196" s="87"/>
      <c r="E196" s="113" t="s">
        <v>84</v>
      </c>
      <c r="F196" s="114">
        <f>SUM(F166:F193)</f>
        <v>0</v>
      </c>
    </row>
    <row r="197" spans="1:6" ht="37.5" customHeight="1">
      <c r="A197" s="71"/>
      <c r="B197" s="175"/>
      <c r="C197" s="176"/>
      <c r="D197" s="171"/>
      <c r="E197" s="177"/>
      <c r="F197" s="178"/>
    </row>
    <row r="198" spans="1:6" ht="16.5" customHeight="1">
      <c r="A198" s="71"/>
      <c r="B198" s="627" t="s">
        <v>210</v>
      </c>
      <c r="C198" s="628"/>
      <c r="D198" s="628"/>
      <c r="E198" s="179"/>
      <c r="F198" s="180"/>
    </row>
    <row r="199" spans="1:6" ht="24.75" customHeight="1">
      <c r="A199" s="71"/>
      <c r="B199" s="72"/>
      <c r="C199" s="91" t="s">
        <v>69</v>
      </c>
      <c r="D199" s="92" t="s">
        <v>70</v>
      </c>
      <c r="E199" s="93" t="s">
        <v>71</v>
      </c>
      <c r="F199" s="94" t="s">
        <v>72</v>
      </c>
    </row>
    <row r="200" spans="1:6" ht="16.5" customHeight="1">
      <c r="A200" s="71"/>
      <c r="B200" s="629" t="s">
        <v>211</v>
      </c>
      <c r="C200" s="630"/>
      <c r="D200" s="630"/>
      <c r="E200" s="630"/>
      <c r="F200" s="630"/>
    </row>
    <row r="201" spans="1:6" ht="42.75" customHeight="1">
      <c r="A201" s="71"/>
      <c r="B201" s="615" t="s">
        <v>212</v>
      </c>
      <c r="C201" s="615"/>
      <c r="D201" s="615"/>
      <c r="E201" s="615"/>
      <c r="F201" s="99"/>
    </row>
    <row r="202" spans="1:6" ht="25.5" customHeight="1">
      <c r="A202" s="71"/>
      <c r="B202" s="615" t="s">
        <v>213</v>
      </c>
      <c r="C202" s="615"/>
      <c r="D202" s="615"/>
      <c r="E202" s="615"/>
      <c r="F202" s="99"/>
    </row>
    <row r="203" spans="1:6" ht="15.75" customHeight="1">
      <c r="A203" s="71"/>
      <c r="B203" s="615" t="s">
        <v>214</v>
      </c>
      <c r="C203" s="615"/>
      <c r="D203" s="615"/>
      <c r="E203" s="615"/>
      <c r="F203" s="99"/>
    </row>
    <row r="204" spans="1:6" ht="200.25" customHeight="1">
      <c r="A204" s="71"/>
      <c r="B204" s="615" t="s">
        <v>215</v>
      </c>
      <c r="C204" s="615"/>
      <c r="D204" s="615"/>
      <c r="E204" s="615"/>
      <c r="F204" s="99"/>
    </row>
    <row r="205" spans="1:6" ht="57" customHeight="1">
      <c r="A205" s="71"/>
      <c r="B205" s="615" t="s">
        <v>216</v>
      </c>
      <c r="C205" s="615"/>
      <c r="D205" s="615"/>
      <c r="E205" s="615"/>
      <c r="F205" s="99"/>
    </row>
    <row r="206" spans="1:6" ht="66.75" customHeight="1">
      <c r="A206" s="71"/>
      <c r="B206" s="615" t="s">
        <v>217</v>
      </c>
      <c r="C206" s="615"/>
      <c r="D206" s="615"/>
      <c r="E206" s="615"/>
      <c r="F206" s="99"/>
    </row>
    <row r="207" spans="1:6" ht="30" customHeight="1">
      <c r="A207" s="71"/>
      <c r="B207" s="181"/>
      <c r="C207" s="181"/>
      <c r="D207" s="181"/>
      <c r="E207" s="181"/>
      <c r="F207" s="99"/>
    </row>
    <row r="208" spans="1:6" ht="145.5" customHeight="1">
      <c r="A208" s="71" t="s">
        <v>218</v>
      </c>
      <c r="B208" s="81" t="s">
        <v>610</v>
      </c>
      <c r="C208" s="124"/>
      <c r="D208" s="125"/>
      <c r="E208" s="126"/>
      <c r="F208" s="99"/>
    </row>
    <row r="209" spans="1:6" ht="22.5" customHeight="1">
      <c r="A209" s="71"/>
      <c r="B209" s="81"/>
      <c r="C209" s="108" t="s">
        <v>78</v>
      </c>
      <c r="D209" s="109">
        <v>171</v>
      </c>
      <c r="E209" s="173"/>
      <c r="F209" s="110">
        <f>D209*E209</f>
        <v>0</v>
      </c>
    </row>
    <row r="210" spans="1:6">
      <c r="A210" s="71"/>
      <c r="B210" s="81"/>
      <c r="C210" s="124"/>
      <c r="D210" s="125"/>
      <c r="E210" s="126"/>
      <c r="F210" s="99"/>
    </row>
    <row r="211" spans="1:6" ht="12" customHeight="1">
      <c r="A211" s="127"/>
      <c r="B211" s="81"/>
      <c r="C211" s="73"/>
      <c r="D211" s="74"/>
      <c r="E211" s="75"/>
      <c r="F211" s="75"/>
    </row>
    <row r="212" spans="1:6" ht="76.5" customHeight="1">
      <c r="A212" s="127" t="s">
        <v>219</v>
      </c>
      <c r="B212" s="81" t="s">
        <v>220</v>
      </c>
      <c r="C212" s="73"/>
      <c r="D212" s="74"/>
      <c r="E212" s="75"/>
      <c r="F212" s="75"/>
    </row>
    <row r="213" spans="1:6" ht="15.75" customHeight="1">
      <c r="A213" s="127"/>
      <c r="B213" s="182"/>
      <c r="C213" s="108" t="s">
        <v>78</v>
      </c>
      <c r="D213" s="109">
        <v>171</v>
      </c>
      <c r="E213" s="173"/>
      <c r="F213" s="110">
        <f>D213*E213</f>
        <v>0</v>
      </c>
    </row>
    <row r="214" spans="1:6" ht="16.5" customHeight="1">
      <c r="A214" s="71"/>
      <c r="B214" s="72"/>
      <c r="C214" s="183"/>
      <c r="D214" s="74"/>
      <c r="E214" s="75"/>
      <c r="F214" s="115"/>
    </row>
    <row r="215" spans="1:6" ht="92.25" customHeight="1">
      <c r="A215" s="127" t="s">
        <v>221</v>
      </c>
      <c r="B215" s="81" t="s">
        <v>222</v>
      </c>
      <c r="C215" s="128"/>
      <c r="D215" s="82"/>
      <c r="E215" s="83"/>
      <c r="F215" s="81"/>
    </row>
    <row r="216" spans="1:6" ht="16.5" customHeight="1">
      <c r="A216" s="71"/>
      <c r="B216" s="72"/>
      <c r="C216" s="108" t="s">
        <v>78</v>
      </c>
      <c r="D216" s="109">
        <v>171</v>
      </c>
      <c r="E216" s="173"/>
      <c r="F216" s="110">
        <f>D216*E216</f>
        <v>0</v>
      </c>
    </row>
    <row r="217" spans="1:6" ht="16.5" customHeight="1">
      <c r="A217" s="71"/>
      <c r="B217" s="72"/>
      <c r="C217" s="73"/>
      <c r="D217" s="74"/>
      <c r="E217" s="75"/>
      <c r="F217" s="75"/>
    </row>
    <row r="218" spans="1:6" ht="82.5" customHeight="1">
      <c r="A218" s="127" t="s">
        <v>223</v>
      </c>
      <c r="B218" s="81" t="s">
        <v>224</v>
      </c>
      <c r="C218" s="128"/>
      <c r="D218" s="82"/>
      <c r="E218" s="83"/>
      <c r="F218" s="81"/>
    </row>
    <row r="219" spans="1:6" ht="18.75" customHeight="1">
      <c r="A219" s="71"/>
      <c r="B219" s="81"/>
      <c r="C219" s="108" t="s">
        <v>78</v>
      </c>
      <c r="D219" s="109">
        <v>171</v>
      </c>
      <c r="E219" s="173"/>
      <c r="F219" s="110">
        <f>D219*E219</f>
        <v>0</v>
      </c>
    </row>
    <row r="220" spans="1:6" ht="16.5" customHeight="1">
      <c r="A220" s="71"/>
      <c r="B220" s="72"/>
      <c r="C220" s="73"/>
      <c r="D220" s="74"/>
      <c r="E220" s="75"/>
      <c r="F220" s="75"/>
    </row>
    <row r="221" spans="1:6" ht="61.5" customHeight="1">
      <c r="A221" s="71" t="s">
        <v>225</v>
      </c>
      <c r="B221" s="81" t="s">
        <v>226</v>
      </c>
      <c r="C221" s="73"/>
      <c r="D221" s="74"/>
      <c r="E221" s="75"/>
      <c r="F221" s="75"/>
    </row>
    <row r="222" spans="1:6">
      <c r="A222" s="71"/>
      <c r="B222" s="81"/>
      <c r="C222" s="108" t="s">
        <v>78</v>
      </c>
      <c r="D222" s="109">
        <v>171</v>
      </c>
      <c r="E222" s="173"/>
      <c r="F222" s="110">
        <f>D222*E222</f>
        <v>0</v>
      </c>
    </row>
    <row r="223" spans="1:6">
      <c r="A223" s="71"/>
      <c r="B223" s="81"/>
      <c r="C223" s="73"/>
      <c r="D223" s="74"/>
      <c r="E223" s="75"/>
      <c r="F223" s="75"/>
    </row>
    <row r="224" spans="1:6">
      <c r="A224" s="71"/>
      <c r="B224" s="81"/>
      <c r="C224" s="73"/>
      <c r="D224" s="74"/>
      <c r="E224" s="75"/>
      <c r="F224" s="75"/>
    </row>
    <row r="225" spans="1:6" ht="48" customHeight="1">
      <c r="A225" s="156" t="s">
        <v>227</v>
      </c>
      <c r="B225" s="140" t="s">
        <v>228</v>
      </c>
      <c r="C225" s="184"/>
      <c r="D225" s="185"/>
      <c r="E225" s="186"/>
      <c r="F225" s="140"/>
    </row>
    <row r="226" spans="1:6">
      <c r="A226" s="156"/>
      <c r="B226" s="187" t="s">
        <v>229</v>
      </c>
      <c r="C226" s="184"/>
      <c r="D226" s="185"/>
      <c r="E226" s="186"/>
      <c r="F226" s="140"/>
    </row>
    <row r="227" spans="1:6" ht="28.5" customHeight="1">
      <c r="A227" s="156"/>
      <c r="B227" s="188" t="s">
        <v>230</v>
      </c>
      <c r="C227" s="189"/>
      <c r="D227" s="190"/>
      <c r="E227" s="191"/>
      <c r="F227" s="192"/>
    </row>
    <row r="228" spans="1:6" ht="14.25" customHeight="1">
      <c r="A228" s="139"/>
      <c r="B228" s="157" t="s">
        <v>231</v>
      </c>
      <c r="C228" s="193"/>
      <c r="D228" s="194"/>
      <c r="E228" s="193"/>
      <c r="F228" s="193"/>
    </row>
    <row r="229" spans="1:6" ht="25.5" customHeight="1">
      <c r="A229" s="139"/>
      <c r="B229" s="140" t="s">
        <v>232</v>
      </c>
      <c r="C229" s="141"/>
      <c r="D229" s="142"/>
      <c r="E229" s="143"/>
      <c r="F229" s="143"/>
    </row>
    <row r="230" spans="1:6" ht="13.5" customHeight="1">
      <c r="A230" s="139"/>
      <c r="B230" s="157" t="s">
        <v>233</v>
      </c>
      <c r="C230" s="195"/>
      <c r="D230" s="196"/>
      <c r="E230" s="195"/>
      <c r="F230" s="195"/>
    </row>
    <row r="231" spans="1:6" ht="28.5" customHeight="1">
      <c r="A231" s="139"/>
      <c r="B231" s="140" t="s">
        <v>234</v>
      </c>
      <c r="C231" s="195"/>
      <c r="D231" s="196"/>
      <c r="E231" s="195"/>
      <c r="F231" s="195"/>
    </row>
    <row r="232" spans="1:6" ht="32.25" customHeight="1">
      <c r="A232" s="139"/>
      <c r="B232" s="157" t="s">
        <v>235</v>
      </c>
      <c r="C232" s="195"/>
      <c r="D232" s="196"/>
      <c r="E232" s="195"/>
      <c r="F232" s="195"/>
    </row>
    <row r="233" spans="1:6" ht="15" customHeight="1">
      <c r="A233" s="139"/>
      <c r="B233" s="140" t="s">
        <v>236</v>
      </c>
      <c r="C233" s="195"/>
      <c r="D233" s="196"/>
      <c r="E233" s="195"/>
      <c r="F233" s="195"/>
    </row>
    <row r="234" spans="1:6" ht="13.5" customHeight="1">
      <c r="A234" s="139"/>
      <c r="B234" s="140"/>
      <c r="C234" s="144" t="s">
        <v>237</v>
      </c>
      <c r="D234" s="145">
        <v>36</v>
      </c>
      <c r="E234" s="422"/>
      <c r="F234" s="146">
        <f>D234*E234</f>
        <v>0</v>
      </c>
    </row>
    <row r="235" spans="1:6" ht="17.25" customHeight="1">
      <c r="A235" s="139"/>
      <c r="B235" s="140"/>
      <c r="C235" s="195"/>
      <c r="D235" s="196"/>
      <c r="E235" s="195"/>
      <c r="F235" s="195"/>
    </row>
    <row r="236" spans="1:6" ht="30.75" customHeight="1">
      <c r="A236" s="156" t="s">
        <v>238</v>
      </c>
      <c r="B236" s="140" t="s">
        <v>239</v>
      </c>
      <c r="C236" s="184"/>
      <c r="D236" s="185"/>
      <c r="E236" s="186"/>
      <c r="F236" s="140"/>
    </row>
    <row r="237" spans="1:6" ht="18" customHeight="1">
      <c r="A237" s="156"/>
      <c r="B237" s="140" t="s">
        <v>229</v>
      </c>
      <c r="C237" s="184"/>
      <c r="D237" s="185"/>
      <c r="E237" s="186"/>
      <c r="F237" s="140"/>
    </row>
    <row r="238" spans="1:6" ht="18" customHeight="1">
      <c r="A238" s="156"/>
      <c r="B238" s="140"/>
      <c r="C238" s="184"/>
      <c r="D238" s="185"/>
      <c r="E238" s="186"/>
      <c r="F238" s="140"/>
    </row>
    <row r="239" spans="1:6" ht="17.25" customHeight="1">
      <c r="A239" s="139" t="s">
        <v>240</v>
      </c>
      <c r="B239" s="197" t="s">
        <v>241</v>
      </c>
      <c r="C239" s="195"/>
      <c r="D239" s="196"/>
      <c r="E239" s="195"/>
      <c r="F239" s="195"/>
    </row>
    <row r="240" spans="1:6" ht="132" customHeight="1">
      <c r="A240" s="139"/>
      <c r="B240" s="157" t="s">
        <v>242</v>
      </c>
      <c r="C240" s="140"/>
      <c r="D240" s="186"/>
      <c r="E240" s="140"/>
      <c r="F240" s="140"/>
    </row>
    <row r="241" spans="1:6">
      <c r="A241" s="139"/>
      <c r="B241" s="140" t="s">
        <v>243</v>
      </c>
      <c r="C241" s="144" t="s">
        <v>78</v>
      </c>
      <c r="D241" s="145">
        <v>55</v>
      </c>
      <c r="E241" s="422"/>
      <c r="F241" s="146">
        <f>D241*E241</f>
        <v>0</v>
      </c>
    </row>
    <row r="242" spans="1:6">
      <c r="A242" s="139"/>
      <c r="B242" s="140"/>
      <c r="C242" s="141"/>
      <c r="D242" s="142"/>
      <c r="E242" s="143"/>
      <c r="F242" s="143"/>
    </row>
    <row r="243" spans="1:6" ht="14.25" customHeight="1">
      <c r="A243" s="139"/>
      <c r="B243" s="198"/>
      <c r="C243" s="198"/>
      <c r="D243" s="199"/>
      <c r="E243" s="198"/>
      <c r="F243" s="198"/>
    </row>
    <row r="244" spans="1:6" ht="16.5" customHeight="1">
      <c r="A244" s="139" t="s">
        <v>244</v>
      </c>
      <c r="B244" s="197" t="s">
        <v>245</v>
      </c>
      <c r="C244" s="195"/>
      <c r="D244" s="196"/>
      <c r="E244" s="195"/>
      <c r="F244" s="195"/>
    </row>
    <row r="245" spans="1:6" ht="129.75" customHeight="1">
      <c r="A245" s="139"/>
      <c r="B245" s="140" t="s">
        <v>246</v>
      </c>
      <c r="C245" s="195"/>
      <c r="D245" s="196"/>
      <c r="E245" s="195"/>
      <c r="F245" s="195"/>
    </row>
    <row r="246" spans="1:6">
      <c r="A246" s="139"/>
      <c r="B246" s="140" t="s">
        <v>243</v>
      </c>
      <c r="C246" s="144" t="s">
        <v>78</v>
      </c>
      <c r="D246" s="145">
        <v>62</v>
      </c>
      <c r="E246" s="422"/>
      <c r="F246" s="146">
        <f>D246*E246</f>
        <v>0</v>
      </c>
    </row>
    <row r="247" spans="1:6">
      <c r="A247" s="139"/>
      <c r="B247" s="140"/>
      <c r="C247" s="141"/>
      <c r="D247" s="142"/>
      <c r="E247" s="143"/>
      <c r="F247" s="143"/>
    </row>
    <row r="248" spans="1:6" ht="16.5" customHeight="1">
      <c r="A248" s="139" t="s">
        <v>247</v>
      </c>
      <c r="B248" s="197" t="s">
        <v>248</v>
      </c>
      <c r="C248" s="195"/>
      <c r="D248" s="196"/>
      <c r="E248" s="195"/>
      <c r="F248" s="195"/>
    </row>
    <row r="249" spans="1:6" ht="114" customHeight="1">
      <c r="A249" s="139"/>
      <c r="B249" s="140" t="s">
        <v>249</v>
      </c>
      <c r="C249" s="195"/>
      <c r="D249" s="196"/>
      <c r="E249" s="195"/>
      <c r="F249" s="195"/>
    </row>
    <row r="250" spans="1:6">
      <c r="A250" s="139"/>
      <c r="B250" s="140" t="s">
        <v>243</v>
      </c>
      <c r="C250" s="144" t="s">
        <v>78</v>
      </c>
      <c r="D250" s="145">
        <v>55</v>
      </c>
      <c r="E250" s="422"/>
      <c r="F250" s="146">
        <f>D250*E250</f>
        <v>0</v>
      </c>
    </row>
    <row r="251" spans="1:6">
      <c r="A251" s="139"/>
      <c r="B251" s="140"/>
      <c r="C251" s="141"/>
      <c r="D251" s="142"/>
      <c r="E251" s="143"/>
      <c r="F251" s="143"/>
    </row>
    <row r="252" spans="1:6" ht="18" customHeight="1">
      <c r="A252" s="156" t="s">
        <v>250</v>
      </c>
      <c r="B252" s="197" t="s">
        <v>251</v>
      </c>
      <c r="C252" s="195"/>
      <c r="D252" s="196"/>
      <c r="E252" s="195"/>
      <c r="F252" s="140"/>
    </row>
    <row r="253" spans="1:6" ht="105.75" customHeight="1">
      <c r="A253" s="156"/>
      <c r="B253" s="140" t="s">
        <v>252</v>
      </c>
      <c r="C253" s="184"/>
      <c r="D253" s="185"/>
      <c r="E253" s="186"/>
      <c r="F253" s="140"/>
    </row>
    <row r="254" spans="1:6">
      <c r="A254" s="156"/>
      <c r="B254" s="140" t="s">
        <v>253</v>
      </c>
      <c r="C254" s="193"/>
      <c r="D254" s="194"/>
      <c r="E254" s="193"/>
      <c r="F254" s="193"/>
    </row>
    <row r="255" spans="1:6" ht="163.5" customHeight="1">
      <c r="A255" s="156"/>
      <c r="B255" s="140" t="s">
        <v>254</v>
      </c>
      <c r="C255" s="193"/>
      <c r="D255" s="194"/>
      <c r="E255" s="193"/>
      <c r="F255" s="193"/>
    </row>
    <row r="256" spans="1:6" ht="82.5" customHeight="1">
      <c r="A256" s="156"/>
      <c r="B256" s="140" t="s">
        <v>255</v>
      </c>
      <c r="C256" s="193"/>
      <c r="D256" s="194"/>
      <c r="E256" s="193"/>
      <c r="F256" s="193"/>
    </row>
    <row r="257" spans="1:6" ht="16.5" customHeight="1">
      <c r="A257" s="156"/>
      <c r="B257" s="200" t="s">
        <v>256</v>
      </c>
      <c r="C257" s="189"/>
      <c r="D257" s="190"/>
      <c r="E257" s="191"/>
      <c r="F257" s="192"/>
    </row>
    <row r="258" spans="1:6" ht="27">
      <c r="A258" s="156"/>
      <c r="B258" s="201" t="s">
        <v>257</v>
      </c>
      <c r="C258" s="202"/>
      <c r="D258" s="203"/>
      <c r="E258" s="204"/>
      <c r="F258" s="205"/>
    </row>
    <row r="259" spans="1:6" ht="15.75" customHeight="1">
      <c r="A259" s="156"/>
      <c r="B259" s="201" t="s">
        <v>258</v>
      </c>
      <c r="C259" s="193"/>
      <c r="D259" s="194"/>
      <c r="E259" s="193"/>
      <c r="F259" s="193"/>
    </row>
    <row r="260" spans="1:6">
      <c r="A260" s="156"/>
      <c r="B260" s="201" t="s">
        <v>259</v>
      </c>
      <c r="C260" s="193"/>
      <c r="D260" s="194"/>
      <c r="E260" s="193"/>
      <c r="F260" s="193"/>
    </row>
    <row r="261" spans="1:6" ht="27">
      <c r="A261" s="156"/>
      <c r="B261" s="201" t="s">
        <v>260</v>
      </c>
      <c r="C261" s="193"/>
      <c r="D261" s="194"/>
      <c r="E261" s="193"/>
      <c r="F261" s="193"/>
    </row>
    <row r="262" spans="1:6" ht="24.75" customHeight="1">
      <c r="A262" s="156"/>
      <c r="B262" s="201" t="s">
        <v>261</v>
      </c>
      <c r="C262" s="193"/>
      <c r="D262" s="194"/>
      <c r="E262" s="193"/>
      <c r="F262" s="193"/>
    </row>
    <row r="263" spans="1:6" ht="25.5" customHeight="1">
      <c r="A263" s="156"/>
      <c r="B263" s="201" t="s">
        <v>262</v>
      </c>
      <c r="C263" s="193"/>
      <c r="D263" s="194"/>
      <c r="E263" s="193"/>
      <c r="F263" s="193"/>
    </row>
    <row r="264" spans="1:6" ht="16.5" customHeight="1">
      <c r="A264" s="139"/>
      <c r="B264" s="201" t="s">
        <v>263</v>
      </c>
      <c r="C264" s="193"/>
      <c r="D264" s="194"/>
      <c r="E264" s="193"/>
      <c r="F264" s="193"/>
    </row>
    <row r="265" spans="1:6" ht="27">
      <c r="A265" s="156"/>
      <c r="B265" s="201" t="s">
        <v>264</v>
      </c>
      <c r="C265" s="193"/>
      <c r="D265" s="194"/>
      <c r="E265" s="193"/>
      <c r="F265" s="193"/>
    </row>
    <row r="266" spans="1:6" ht="27" customHeight="1">
      <c r="A266" s="139"/>
      <c r="B266" s="201" t="s">
        <v>265</v>
      </c>
      <c r="C266" s="193"/>
      <c r="D266" s="194"/>
      <c r="E266" s="193"/>
      <c r="F266" s="193"/>
    </row>
    <row r="267" spans="1:6" ht="29.25" customHeight="1">
      <c r="A267" s="139"/>
      <c r="B267" s="201" t="s">
        <v>266</v>
      </c>
      <c r="C267" s="193"/>
      <c r="D267" s="194"/>
      <c r="E267" s="193"/>
      <c r="F267" s="193"/>
    </row>
    <row r="268" spans="1:6" ht="30.75" customHeight="1">
      <c r="A268" s="139"/>
      <c r="B268" s="201" t="s">
        <v>267</v>
      </c>
      <c r="C268" s="193"/>
      <c r="D268" s="194"/>
      <c r="E268" s="193"/>
      <c r="F268" s="193"/>
    </row>
    <row r="269" spans="1:6">
      <c r="A269" s="156"/>
      <c r="B269" s="201" t="s">
        <v>268</v>
      </c>
      <c r="C269" s="193"/>
      <c r="D269" s="194"/>
      <c r="E269" s="193"/>
      <c r="F269" s="193"/>
    </row>
    <row r="270" spans="1:6" ht="30" customHeight="1">
      <c r="A270" s="139"/>
      <c r="B270" s="201" t="s">
        <v>269</v>
      </c>
      <c r="C270" s="193"/>
      <c r="D270" s="194"/>
      <c r="E270" s="193"/>
      <c r="F270" s="193"/>
    </row>
    <row r="271" spans="1:6" ht="28.5" customHeight="1">
      <c r="A271" s="139"/>
      <c r="B271" s="201" t="s">
        <v>270</v>
      </c>
      <c r="C271" s="193"/>
      <c r="D271" s="194"/>
      <c r="E271" s="193"/>
      <c r="F271" s="193"/>
    </row>
    <row r="272" spans="1:6" ht="18" customHeight="1">
      <c r="A272" s="139"/>
      <c r="B272" s="201" t="s">
        <v>271</v>
      </c>
      <c r="C272" s="193"/>
      <c r="D272" s="194"/>
      <c r="E272" s="193"/>
      <c r="F272" s="193"/>
    </row>
    <row r="273" spans="1:6" ht="19.5" customHeight="1">
      <c r="A273" s="139"/>
      <c r="B273" s="201" t="s">
        <v>272</v>
      </c>
      <c r="C273" s="193"/>
      <c r="D273" s="194"/>
      <c r="E273" s="193"/>
      <c r="F273" s="193"/>
    </row>
    <row r="274" spans="1:6" ht="42.75" customHeight="1">
      <c r="A274" s="139"/>
      <c r="B274" s="140" t="s">
        <v>273</v>
      </c>
      <c r="C274" s="193"/>
      <c r="D274" s="194"/>
      <c r="E274" s="193"/>
      <c r="F274" s="193"/>
    </row>
    <row r="275" spans="1:6" ht="20.25" customHeight="1">
      <c r="A275" s="139"/>
      <c r="B275" s="140" t="s">
        <v>274</v>
      </c>
      <c r="C275" s="141"/>
      <c r="D275" s="142"/>
      <c r="E275" s="143"/>
      <c r="F275" s="143"/>
    </row>
    <row r="276" spans="1:6">
      <c r="A276" s="139"/>
      <c r="B276" s="140" t="s">
        <v>275</v>
      </c>
      <c r="C276" s="141"/>
      <c r="D276" s="142"/>
      <c r="E276" s="143"/>
      <c r="F276" s="143"/>
    </row>
    <row r="277" spans="1:6" ht="28.5" customHeight="1">
      <c r="A277" s="139"/>
      <c r="B277" s="157" t="s">
        <v>276</v>
      </c>
      <c r="C277" s="141"/>
      <c r="D277" s="142"/>
      <c r="E277" s="143"/>
      <c r="F277" s="143"/>
    </row>
    <row r="278" spans="1:6" ht="47.25" customHeight="1">
      <c r="A278" s="139"/>
      <c r="B278" s="157" t="s">
        <v>277</v>
      </c>
      <c r="C278" s="141"/>
      <c r="D278" s="142"/>
      <c r="E278" s="143"/>
      <c r="F278" s="143"/>
    </row>
    <row r="279" spans="1:6">
      <c r="A279" s="139"/>
      <c r="B279" s="206"/>
      <c r="C279" s="144" t="s">
        <v>78</v>
      </c>
      <c r="D279" s="145">
        <v>62</v>
      </c>
      <c r="E279" s="422"/>
      <c r="F279" s="146">
        <f>D279*E279</f>
        <v>0</v>
      </c>
    </row>
    <row r="280" spans="1:6">
      <c r="A280" s="139"/>
      <c r="B280" s="206"/>
      <c r="C280" s="141"/>
      <c r="D280" s="142"/>
      <c r="E280" s="143"/>
      <c r="F280" s="143"/>
    </row>
    <row r="281" spans="1:6" ht="66">
      <c r="A281" s="139" t="s">
        <v>278</v>
      </c>
      <c r="B281" s="157" t="s">
        <v>279</v>
      </c>
      <c r="C281" s="141"/>
      <c r="D281" s="142"/>
      <c r="E281" s="143"/>
      <c r="F281" s="143"/>
    </row>
    <row r="282" spans="1:6">
      <c r="A282" s="139"/>
      <c r="B282" s="157"/>
      <c r="C282" s="144" t="s">
        <v>280</v>
      </c>
      <c r="D282" s="145">
        <v>36</v>
      </c>
      <c r="E282" s="422"/>
      <c r="F282" s="146">
        <f>D282*E282</f>
        <v>0</v>
      </c>
    </row>
    <row r="283" spans="1:6">
      <c r="A283" s="139"/>
      <c r="B283" s="206"/>
      <c r="C283" s="141"/>
      <c r="D283" s="142"/>
      <c r="E283" s="143"/>
      <c r="F283" s="143"/>
    </row>
    <row r="284" spans="1:6" ht="81.75" customHeight="1">
      <c r="A284" s="139" t="s">
        <v>281</v>
      </c>
      <c r="B284" s="157" t="s">
        <v>282</v>
      </c>
      <c r="C284" s="141"/>
      <c r="D284" s="142"/>
      <c r="E284" s="143"/>
      <c r="F284" s="143"/>
    </row>
    <row r="285" spans="1:6">
      <c r="A285" s="139"/>
      <c r="B285" s="157"/>
      <c r="C285" s="144" t="s">
        <v>280</v>
      </c>
      <c r="D285" s="145">
        <v>36</v>
      </c>
      <c r="E285" s="422"/>
      <c r="F285" s="146">
        <f>D285*E285</f>
        <v>0</v>
      </c>
    </row>
    <row r="286" spans="1:6">
      <c r="A286" s="139"/>
      <c r="B286" s="206"/>
      <c r="C286" s="141"/>
      <c r="D286" s="142"/>
      <c r="E286" s="143"/>
      <c r="F286" s="143"/>
    </row>
    <row r="287" spans="1:6" ht="42" customHeight="1">
      <c r="A287" s="139" t="s">
        <v>283</v>
      </c>
      <c r="B287" s="140" t="s">
        <v>284</v>
      </c>
      <c r="C287" s="141"/>
      <c r="D287" s="142"/>
      <c r="E287" s="143"/>
      <c r="F287" s="143"/>
    </row>
    <row r="288" spans="1:6" ht="39.75" customHeight="1">
      <c r="A288" s="139"/>
      <c r="B288" s="140" t="s">
        <v>285</v>
      </c>
      <c r="C288" s="141"/>
      <c r="D288" s="142"/>
      <c r="E288" s="143"/>
      <c r="F288" s="143"/>
    </row>
    <row r="289" spans="1:6">
      <c r="A289" s="139"/>
      <c r="B289" s="140" t="s">
        <v>286</v>
      </c>
      <c r="C289" s="141"/>
      <c r="D289" s="142"/>
      <c r="E289" s="143"/>
      <c r="F289" s="143"/>
    </row>
    <row r="290" spans="1:6">
      <c r="A290" s="139"/>
      <c r="B290" s="140"/>
      <c r="C290" s="144" t="s">
        <v>4</v>
      </c>
      <c r="D290" s="145">
        <v>2</v>
      </c>
      <c r="E290" s="422"/>
      <c r="F290" s="146">
        <f>D290*E290</f>
        <v>0</v>
      </c>
    </row>
    <row r="291" spans="1:6">
      <c r="A291" s="71"/>
      <c r="B291" s="81"/>
      <c r="C291" s="73"/>
      <c r="D291" s="74"/>
      <c r="E291" s="75"/>
      <c r="F291" s="75"/>
    </row>
    <row r="292" spans="1:6" ht="16.5" customHeight="1" thickBot="1">
      <c r="A292" s="71"/>
      <c r="B292" s="72"/>
      <c r="C292" s="73"/>
      <c r="D292" s="74"/>
      <c r="E292" s="75"/>
      <c r="F292" s="75"/>
    </row>
    <row r="293" spans="1:6" ht="16.5" customHeight="1" thickBot="1">
      <c r="A293" s="71"/>
      <c r="B293" s="207" t="s">
        <v>210</v>
      </c>
      <c r="C293" s="208" t="s">
        <v>83</v>
      </c>
      <c r="D293" s="209"/>
      <c r="E293" s="113" t="s">
        <v>84</v>
      </c>
      <c r="F293" s="210">
        <f>SUM(F209:F291)</f>
        <v>0</v>
      </c>
    </row>
    <row r="294" spans="1:6" ht="16.5" customHeight="1">
      <c r="A294" s="71"/>
      <c r="B294" s="211"/>
      <c r="C294" s="212"/>
      <c r="D294" s="213"/>
      <c r="E294" s="214"/>
      <c r="F294" s="215"/>
    </row>
    <row r="295" spans="1:6" ht="16.5" customHeight="1">
      <c r="A295" s="71"/>
      <c r="B295" s="175"/>
      <c r="C295" s="176"/>
      <c r="D295" s="171"/>
      <c r="E295" s="177"/>
      <c r="F295" s="178"/>
    </row>
    <row r="296" spans="1:6" s="136" customFormat="1" ht="18.75" customHeight="1">
      <c r="A296" s="127"/>
      <c r="B296" s="85" t="s">
        <v>287</v>
      </c>
      <c r="C296" s="86"/>
      <c r="D296" s="87"/>
      <c r="E296" s="88"/>
      <c r="F296" s="89"/>
    </row>
    <row r="297" spans="1:6" s="136" customFormat="1" ht="22.5" customHeight="1">
      <c r="A297" s="71"/>
      <c r="B297" s="90"/>
      <c r="C297" s="91" t="s">
        <v>69</v>
      </c>
      <c r="D297" s="92" t="s">
        <v>70</v>
      </c>
      <c r="E297" s="93" t="s">
        <v>71</v>
      </c>
      <c r="F297" s="94" t="s">
        <v>72</v>
      </c>
    </row>
    <row r="298" spans="1:6" s="136" customFormat="1" ht="16.5" customHeight="1">
      <c r="A298" s="71"/>
      <c r="B298" s="154" t="s">
        <v>288</v>
      </c>
      <c r="C298" s="124"/>
      <c r="D298" s="125"/>
      <c r="E298" s="126"/>
      <c r="F298" s="99"/>
    </row>
    <row r="299" spans="1:6" s="136" customFormat="1" ht="294" customHeight="1">
      <c r="A299" s="71"/>
      <c r="B299" s="616" t="s">
        <v>289</v>
      </c>
      <c r="C299" s="616"/>
      <c r="D299" s="616"/>
      <c r="E299" s="616"/>
      <c r="F299" s="99"/>
    </row>
    <row r="300" spans="1:6" s="136" customFormat="1" ht="337.5" customHeight="1">
      <c r="A300" s="71"/>
      <c r="B300" s="616" t="s">
        <v>290</v>
      </c>
      <c r="C300" s="616"/>
      <c r="D300" s="616"/>
      <c r="E300" s="616"/>
      <c r="F300" s="99"/>
    </row>
    <row r="301" spans="1:6" s="136" customFormat="1" ht="174.75" customHeight="1">
      <c r="A301" s="71"/>
      <c r="B301" s="616" t="s">
        <v>291</v>
      </c>
      <c r="C301" s="616"/>
      <c r="D301" s="616"/>
      <c r="E301" s="616"/>
      <c r="F301" s="99"/>
    </row>
    <row r="302" spans="1:6" s="136" customFormat="1" ht="27.75" customHeight="1">
      <c r="A302" s="71"/>
      <c r="B302" s="616" t="s">
        <v>292</v>
      </c>
      <c r="C302" s="616"/>
      <c r="D302" s="616"/>
      <c r="E302" s="616"/>
      <c r="F302" s="99"/>
    </row>
    <row r="303" spans="1:6" s="136" customFormat="1" ht="12.75" customHeight="1">
      <c r="A303" s="71"/>
      <c r="B303" s="77"/>
      <c r="C303" s="77"/>
      <c r="D303" s="77"/>
      <c r="E303" s="77"/>
      <c r="F303" s="99"/>
    </row>
    <row r="304" spans="1:6" s="136" customFormat="1" ht="109.5" customHeight="1">
      <c r="A304" s="127" t="s">
        <v>293</v>
      </c>
      <c r="B304" s="81" t="s">
        <v>294</v>
      </c>
      <c r="C304" s="128"/>
      <c r="D304" s="82"/>
      <c r="E304" s="83"/>
      <c r="F304" s="81"/>
    </row>
    <row r="305" spans="1:6" s="132" customFormat="1" ht="16.5" customHeight="1">
      <c r="A305" s="216"/>
      <c r="B305" s="81"/>
      <c r="C305" s="217" t="s">
        <v>4</v>
      </c>
      <c r="D305" s="218">
        <v>1</v>
      </c>
      <c r="E305" s="423"/>
      <c r="F305" s="219">
        <f>D305*E305</f>
        <v>0</v>
      </c>
    </row>
    <row r="306" spans="1:6" s="132" customFormat="1" ht="16.5" customHeight="1">
      <c r="A306" s="216"/>
      <c r="B306" s="220"/>
      <c r="C306" s="216"/>
      <c r="D306" s="68"/>
      <c r="E306" s="68"/>
      <c r="F306" s="68"/>
    </row>
    <row r="307" spans="1:6" s="136" customFormat="1" ht="63.75" customHeight="1">
      <c r="A307" s="127" t="s">
        <v>295</v>
      </c>
      <c r="B307" s="81" t="s">
        <v>296</v>
      </c>
      <c r="C307" s="128"/>
      <c r="D307" s="82"/>
      <c r="E307" s="83"/>
      <c r="F307" s="81"/>
    </row>
    <row r="308" spans="1:6" s="132" customFormat="1" ht="16.5" customHeight="1">
      <c r="A308" s="216"/>
      <c r="B308" s="81" t="s">
        <v>297</v>
      </c>
      <c r="C308" s="108" t="s">
        <v>101</v>
      </c>
      <c r="D308" s="218">
        <v>28.5</v>
      </c>
      <c r="E308" s="423"/>
      <c r="F308" s="219">
        <f>D308*E308</f>
        <v>0</v>
      </c>
    </row>
    <row r="309" spans="1:6" s="132" customFormat="1" ht="16.5" customHeight="1">
      <c r="A309" s="216"/>
      <c r="B309" s="81" t="s">
        <v>298</v>
      </c>
      <c r="C309" s="108" t="s">
        <v>121</v>
      </c>
      <c r="D309" s="218">
        <v>29.5</v>
      </c>
      <c r="E309" s="423"/>
      <c r="F309" s="219">
        <f>D309*E309</f>
        <v>0</v>
      </c>
    </row>
    <row r="310" spans="1:6" s="132" customFormat="1" ht="16.5" customHeight="1">
      <c r="A310" s="216"/>
      <c r="B310" s="81" t="s">
        <v>299</v>
      </c>
      <c r="C310" s="108" t="s">
        <v>121</v>
      </c>
      <c r="D310" s="218">
        <v>32</v>
      </c>
      <c r="E310" s="423"/>
      <c r="F310" s="219">
        <f>D310*E310</f>
        <v>0</v>
      </c>
    </row>
    <row r="311" spans="1:6" s="132" customFormat="1" ht="16.5" customHeight="1">
      <c r="A311" s="216"/>
      <c r="B311" s="81" t="s">
        <v>300</v>
      </c>
      <c r="C311" s="108" t="s">
        <v>121</v>
      </c>
      <c r="D311" s="218">
        <v>29</v>
      </c>
      <c r="E311" s="423"/>
      <c r="F311" s="219">
        <f>D311*E311</f>
        <v>0</v>
      </c>
    </row>
    <row r="312" spans="1:6" s="132" customFormat="1" ht="16.5" customHeight="1">
      <c r="A312" s="216"/>
      <c r="B312" s="81"/>
      <c r="C312" s="73"/>
      <c r="D312" s="221"/>
      <c r="E312" s="68"/>
      <c r="F312" s="68"/>
    </row>
    <row r="313" spans="1:6" s="132" customFormat="1" ht="16.5" customHeight="1">
      <c r="A313" s="216"/>
      <c r="B313" s="220"/>
      <c r="C313" s="73"/>
      <c r="D313" s="68"/>
      <c r="E313" s="68"/>
      <c r="F313" s="68"/>
    </row>
    <row r="314" spans="1:6" s="136" customFormat="1" ht="81.75" customHeight="1">
      <c r="A314" s="127" t="s">
        <v>301</v>
      </c>
      <c r="B314" s="81" t="s">
        <v>302</v>
      </c>
      <c r="C314" s="128"/>
      <c r="D314" s="68"/>
      <c r="E314" s="83"/>
      <c r="F314" s="81"/>
    </row>
    <row r="315" spans="1:6" s="136" customFormat="1" ht="16.5" customHeight="1">
      <c r="A315" s="71"/>
      <c r="B315" s="81" t="s">
        <v>100</v>
      </c>
      <c r="C315" s="108" t="s">
        <v>101</v>
      </c>
      <c r="D315" s="109">
        <v>47</v>
      </c>
      <c r="E315" s="173"/>
      <c r="F315" s="110">
        <f>D315*E315</f>
        <v>0</v>
      </c>
    </row>
    <row r="316" spans="1:6" s="136" customFormat="1" ht="16.5" customHeight="1">
      <c r="A316" s="71"/>
      <c r="B316" s="81" t="s">
        <v>102</v>
      </c>
      <c r="C316" s="108" t="s">
        <v>101</v>
      </c>
      <c r="D316" s="109">
        <v>45</v>
      </c>
      <c r="E316" s="173"/>
      <c r="F316" s="110">
        <f>D316*E316</f>
        <v>0</v>
      </c>
    </row>
    <row r="317" spans="1:6" s="136" customFormat="1" ht="16.5" customHeight="1">
      <c r="A317" s="71"/>
      <c r="B317" s="81"/>
      <c r="C317" s="73"/>
      <c r="D317" s="74"/>
      <c r="E317" s="75"/>
      <c r="F317" s="75"/>
    </row>
    <row r="318" spans="1:6" s="136" customFormat="1" ht="16.5" thickBot="1">
      <c r="A318" s="71"/>
      <c r="B318" s="90"/>
      <c r="C318" s="73"/>
      <c r="D318" s="74"/>
      <c r="E318" s="75"/>
      <c r="F318" s="75"/>
    </row>
    <row r="319" spans="1:6" s="136" customFormat="1" ht="16.5" customHeight="1">
      <c r="A319" s="71"/>
      <c r="B319" s="85" t="str">
        <f>B296</f>
        <v>6. LIMARSKI RADOVI</v>
      </c>
      <c r="C319" s="86" t="s">
        <v>83</v>
      </c>
      <c r="D319" s="87"/>
      <c r="E319" s="113" t="s">
        <v>84</v>
      </c>
      <c r="F319" s="222">
        <f>SUM(F304:F318)</f>
        <v>0</v>
      </c>
    </row>
    <row r="320" spans="1:6" s="136" customFormat="1" ht="16.5" customHeight="1">
      <c r="A320" s="71"/>
      <c r="B320" s="81"/>
      <c r="C320" s="128"/>
      <c r="D320" s="82"/>
      <c r="E320" s="83"/>
      <c r="F320" s="81"/>
    </row>
    <row r="321" spans="1:8" s="136" customFormat="1" ht="12" customHeight="1">
      <c r="A321" s="71"/>
      <c r="B321" s="81"/>
      <c r="C321" s="128"/>
      <c r="D321" s="82"/>
      <c r="E321" s="83"/>
      <c r="F321" s="81"/>
    </row>
    <row r="322" spans="1:8" s="136" customFormat="1" ht="14.25" customHeight="1">
      <c r="A322" s="127"/>
      <c r="B322" s="85" t="s">
        <v>303</v>
      </c>
      <c r="C322" s="86"/>
      <c r="D322" s="87"/>
      <c r="E322" s="88"/>
      <c r="F322" s="89"/>
    </row>
    <row r="323" spans="1:8" s="136" customFormat="1" ht="26.25" customHeight="1">
      <c r="A323" s="71"/>
      <c r="B323" s="90"/>
      <c r="C323" s="91" t="s">
        <v>69</v>
      </c>
      <c r="D323" s="92" t="s">
        <v>70</v>
      </c>
      <c r="E323" s="93" t="s">
        <v>71</v>
      </c>
      <c r="F323" s="94" t="s">
        <v>72</v>
      </c>
    </row>
    <row r="324" spans="1:8" s="136" customFormat="1" ht="142.5" customHeight="1">
      <c r="A324" s="71"/>
      <c r="B324" s="617" t="s">
        <v>304</v>
      </c>
      <c r="C324" s="617"/>
      <c r="D324" s="617"/>
      <c r="E324" s="617"/>
      <c r="F324" s="99"/>
    </row>
    <row r="325" spans="1:8" s="136" customFormat="1">
      <c r="A325" s="71"/>
      <c r="B325" s="90"/>
      <c r="C325" s="124"/>
      <c r="D325" s="125"/>
      <c r="E325" s="126"/>
      <c r="F325" s="99"/>
    </row>
    <row r="326" spans="1:8" ht="68.25" customHeight="1">
      <c r="A326" s="64" t="s">
        <v>305</v>
      </c>
      <c r="B326" s="140" t="s">
        <v>306</v>
      </c>
      <c r="C326" s="73"/>
      <c r="D326" s="75"/>
      <c r="E326" s="75"/>
      <c r="F326" s="75"/>
      <c r="H326" s="223"/>
    </row>
    <row r="327" spans="1:8">
      <c r="B327" s="81" t="s">
        <v>144</v>
      </c>
      <c r="C327" s="108" t="s">
        <v>101</v>
      </c>
      <c r="D327" s="155">
        <v>51</v>
      </c>
      <c r="E327" s="173"/>
      <c r="F327" s="110">
        <f>D327*E327</f>
        <v>0</v>
      </c>
      <c r="H327" s="223"/>
    </row>
    <row r="328" spans="1:8" s="136" customFormat="1">
      <c r="A328" s="71"/>
      <c r="B328" s="90"/>
      <c r="C328" s="124"/>
      <c r="D328" s="125"/>
      <c r="E328" s="126"/>
      <c r="F328" s="99"/>
    </row>
    <row r="329" spans="1:8" ht="104.25" customHeight="1">
      <c r="A329" s="64" t="s">
        <v>307</v>
      </c>
      <c r="B329" s="81" t="s">
        <v>308</v>
      </c>
      <c r="C329" s="73"/>
      <c r="D329" s="75"/>
      <c r="E329" s="75"/>
      <c r="F329" s="75"/>
      <c r="H329" s="223"/>
    </row>
    <row r="330" spans="1:8" ht="18" customHeight="1">
      <c r="B330" s="224"/>
      <c r="C330" s="108" t="s">
        <v>101</v>
      </c>
      <c r="D330" s="155">
        <v>52</v>
      </c>
      <c r="E330" s="173"/>
      <c r="F330" s="110">
        <f>D330*E330</f>
        <v>0</v>
      </c>
      <c r="H330" s="223"/>
    </row>
    <row r="331" spans="1:8" s="136" customFormat="1">
      <c r="A331" s="71"/>
      <c r="B331" s="90"/>
      <c r="C331" s="124"/>
      <c r="D331" s="125"/>
      <c r="E331" s="126"/>
      <c r="F331" s="99"/>
    </row>
    <row r="332" spans="1:8" s="136" customFormat="1">
      <c r="A332" s="71"/>
      <c r="B332" s="90"/>
      <c r="C332" s="124"/>
      <c r="D332" s="125"/>
      <c r="E332" s="126"/>
      <c r="F332" s="99"/>
    </row>
    <row r="333" spans="1:8" s="136" customFormat="1" ht="20.25" customHeight="1" thickBot="1">
      <c r="A333" s="71"/>
      <c r="B333" s="81"/>
      <c r="C333" s="73"/>
      <c r="D333" s="74"/>
      <c r="E333" s="225"/>
      <c r="F333" s="75"/>
    </row>
    <row r="334" spans="1:8" s="136" customFormat="1" ht="16.5" customHeight="1" thickBot="1">
      <c r="A334" s="71"/>
      <c r="B334" s="85" t="str">
        <f>B322</f>
        <v>7. KAMENOKLESARSKI I KERAMIČARSKI RADOVI</v>
      </c>
      <c r="C334" s="86" t="s">
        <v>83</v>
      </c>
      <c r="D334" s="87"/>
      <c r="E334" s="113" t="s">
        <v>84</v>
      </c>
      <c r="F334" s="114">
        <f>SUM(F326:F331)</f>
        <v>0</v>
      </c>
    </row>
    <row r="335" spans="1:8" s="136" customFormat="1" ht="16.5" customHeight="1">
      <c r="A335" s="71"/>
      <c r="B335" s="72"/>
      <c r="C335" s="73"/>
      <c r="D335" s="74"/>
      <c r="E335" s="75"/>
      <c r="F335" s="115"/>
    </row>
    <row r="336" spans="1:8" s="130" customFormat="1" ht="9.75" customHeight="1">
      <c r="A336" s="71"/>
      <c r="B336" s="65"/>
      <c r="C336" s="226"/>
      <c r="D336" s="227"/>
      <c r="E336" s="228"/>
      <c r="F336" s="229"/>
    </row>
    <row r="337" spans="1:8" s="132" customFormat="1" ht="20.100000000000001" customHeight="1">
      <c r="A337" s="71"/>
      <c r="B337" s="85" t="s">
        <v>309</v>
      </c>
      <c r="C337" s="86"/>
      <c r="D337" s="87"/>
      <c r="E337" s="88"/>
      <c r="F337" s="89"/>
    </row>
    <row r="338" spans="1:8" s="136" customFormat="1" ht="21.75" customHeight="1">
      <c r="A338" s="71"/>
      <c r="B338" s="90"/>
      <c r="C338" s="91" t="s">
        <v>69</v>
      </c>
      <c r="D338" s="92" t="s">
        <v>70</v>
      </c>
      <c r="E338" s="93" t="s">
        <v>71</v>
      </c>
      <c r="F338" s="94" t="s">
        <v>72</v>
      </c>
    </row>
    <row r="339" spans="1:8" s="136" customFormat="1" ht="21.75" customHeight="1">
      <c r="A339" s="71"/>
      <c r="B339" s="90"/>
      <c r="C339" s="124"/>
      <c r="D339" s="125"/>
      <c r="E339" s="126"/>
      <c r="F339" s="99"/>
    </row>
    <row r="340" spans="1:8" s="136" customFormat="1" ht="181.5" customHeight="1">
      <c r="A340" s="139"/>
      <c r="B340" s="618" t="s">
        <v>310</v>
      </c>
      <c r="C340" s="619"/>
      <c r="D340" s="619"/>
      <c r="E340" s="619"/>
      <c r="F340" s="195"/>
    </row>
    <row r="341" spans="1:8" s="136" customFormat="1" ht="21.75" customHeight="1">
      <c r="A341" s="71"/>
      <c r="B341" s="90"/>
      <c r="C341" s="124"/>
      <c r="D341" s="125"/>
      <c r="E341" s="126"/>
      <c r="F341" s="99"/>
    </row>
    <row r="342" spans="1:8" s="230" customFormat="1" ht="20.100000000000001" customHeight="1">
      <c r="A342" s="71"/>
      <c r="B342" s="90"/>
      <c r="C342" s="73"/>
      <c r="D342" s="74"/>
      <c r="E342" s="75"/>
      <c r="F342" s="76"/>
    </row>
    <row r="343" spans="1:8" s="130" customFormat="1" ht="90.75" customHeight="1">
      <c r="A343" s="127" t="s">
        <v>311</v>
      </c>
      <c r="B343" s="81" t="s">
        <v>312</v>
      </c>
      <c r="C343" s="128"/>
      <c r="D343" s="82"/>
      <c r="E343" s="83"/>
      <c r="F343" s="81"/>
    </row>
    <row r="344" spans="1:8" ht="27" customHeight="1">
      <c r="A344" s="139"/>
      <c r="B344" s="157" t="s">
        <v>313</v>
      </c>
      <c r="C344" s="144" t="s">
        <v>111</v>
      </c>
      <c r="D344" s="145">
        <v>1</v>
      </c>
      <c r="E344" s="422"/>
      <c r="F344" s="146">
        <f t="shared" ref="F344:F347" si="5">D344*E344</f>
        <v>0</v>
      </c>
    </row>
    <row r="345" spans="1:8" ht="21" customHeight="1">
      <c r="A345" s="139"/>
      <c r="B345" s="157" t="s">
        <v>314</v>
      </c>
      <c r="C345" s="144" t="s">
        <v>280</v>
      </c>
      <c r="D345" s="145">
        <v>120</v>
      </c>
      <c r="E345" s="422"/>
      <c r="F345" s="146">
        <f t="shared" si="5"/>
        <v>0</v>
      </c>
    </row>
    <row r="346" spans="1:8" ht="21" customHeight="1">
      <c r="A346" s="139"/>
      <c r="B346" s="157" t="s">
        <v>315</v>
      </c>
      <c r="C346" s="144" t="s">
        <v>111</v>
      </c>
      <c r="D346" s="231">
        <v>1</v>
      </c>
      <c r="E346" s="422"/>
      <c r="F346" s="146">
        <f t="shared" si="5"/>
        <v>0</v>
      </c>
    </row>
    <row r="347" spans="1:8" ht="35.25" customHeight="1">
      <c r="A347" s="139"/>
      <c r="B347" s="157" t="s">
        <v>316</v>
      </c>
      <c r="C347" s="144" t="s">
        <v>111</v>
      </c>
      <c r="D347" s="231">
        <v>1</v>
      </c>
      <c r="E347" s="422"/>
      <c r="F347" s="146">
        <f t="shared" si="5"/>
        <v>0</v>
      </c>
    </row>
    <row r="348" spans="1:8">
      <c r="A348" s="71"/>
      <c r="B348" s="90"/>
      <c r="C348" s="232"/>
      <c r="D348" s="74"/>
      <c r="E348" s="233"/>
      <c r="F348" s="75"/>
    </row>
    <row r="349" spans="1:8">
      <c r="A349" s="71"/>
      <c r="B349" s="81"/>
      <c r="C349" s="73"/>
      <c r="D349" s="74"/>
      <c r="E349" s="75"/>
      <c r="F349" s="75"/>
    </row>
    <row r="350" spans="1:8" ht="72" customHeight="1">
      <c r="A350" s="64" t="s">
        <v>317</v>
      </c>
      <c r="B350" s="81" t="s">
        <v>318</v>
      </c>
      <c r="C350" s="73"/>
      <c r="D350" s="75"/>
      <c r="E350" s="75"/>
      <c r="F350" s="75"/>
      <c r="H350" s="223"/>
    </row>
    <row r="351" spans="1:8">
      <c r="B351" s="81" t="s">
        <v>319</v>
      </c>
      <c r="C351" s="108" t="s">
        <v>101</v>
      </c>
      <c r="D351" s="155">
        <v>95</v>
      </c>
      <c r="E351" s="173"/>
      <c r="F351" s="110">
        <f>D351*E351</f>
        <v>0</v>
      </c>
      <c r="H351" s="223"/>
    </row>
    <row r="352" spans="1:8">
      <c r="B352" s="81"/>
      <c r="C352" s="73"/>
      <c r="D352" s="171"/>
      <c r="E352" s="75"/>
      <c r="F352" s="75"/>
      <c r="H352" s="223"/>
    </row>
    <row r="353" spans="1:8" ht="89.25">
      <c r="A353" s="64" t="s">
        <v>320</v>
      </c>
      <c r="B353" s="81" t="s">
        <v>321</v>
      </c>
      <c r="C353" s="73"/>
      <c r="D353" s="171"/>
      <c r="E353" s="75"/>
      <c r="F353" s="75"/>
      <c r="H353" s="223"/>
    </row>
    <row r="354" spans="1:8">
      <c r="B354" s="81" t="s">
        <v>322</v>
      </c>
      <c r="C354" s="73"/>
      <c r="D354" s="171"/>
      <c r="E354" s="75"/>
      <c r="F354" s="75"/>
      <c r="H354" s="223"/>
    </row>
    <row r="355" spans="1:8">
      <c r="B355" s="81"/>
      <c r="C355" s="108" t="s">
        <v>4</v>
      </c>
      <c r="D355" s="155">
        <v>1</v>
      </c>
      <c r="E355" s="173"/>
      <c r="F355" s="110">
        <f>D355*E355</f>
        <v>0</v>
      </c>
      <c r="H355" s="223"/>
    </row>
    <row r="356" spans="1:8">
      <c r="B356" s="81"/>
      <c r="C356" s="73"/>
      <c r="D356" s="75"/>
      <c r="E356" s="75"/>
      <c r="F356" s="75"/>
      <c r="H356" s="223"/>
    </row>
    <row r="357" spans="1:8" ht="51" customHeight="1">
      <c r="A357" s="64" t="s">
        <v>323</v>
      </c>
      <c r="B357" s="81" t="s">
        <v>324</v>
      </c>
      <c r="C357" s="73"/>
      <c r="D357" s="75"/>
      <c r="E357" s="75"/>
      <c r="F357" s="75"/>
      <c r="H357" s="223"/>
    </row>
    <row r="358" spans="1:8" ht="18" customHeight="1">
      <c r="B358" s="224"/>
      <c r="C358" s="108" t="s">
        <v>4</v>
      </c>
      <c r="D358" s="155">
        <v>20</v>
      </c>
      <c r="E358" s="173"/>
      <c r="F358" s="110">
        <f>D358*E358</f>
        <v>0</v>
      </c>
      <c r="H358" s="223"/>
    </row>
    <row r="359" spans="1:8" ht="18" customHeight="1">
      <c r="B359" s="224"/>
      <c r="C359" s="73"/>
      <c r="D359" s="171"/>
      <c r="E359" s="75"/>
      <c r="F359" s="75"/>
      <c r="H359" s="223"/>
    </row>
    <row r="360" spans="1:8" ht="44.25" customHeight="1">
      <c r="A360" s="64" t="s">
        <v>325</v>
      </c>
      <c r="B360" s="81" t="s">
        <v>326</v>
      </c>
      <c r="C360" s="73"/>
      <c r="D360" s="171"/>
      <c r="E360" s="75"/>
      <c r="F360" s="75"/>
      <c r="H360" s="223"/>
    </row>
    <row r="361" spans="1:8" ht="18" customHeight="1">
      <c r="B361" s="224"/>
      <c r="C361" s="108" t="s">
        <v>4</v>
      </c>
      <c r="D361" s="155">
        <v>2</v>
      </c>
      <c r="E361" s="173"/>
      <c r="F361" s="110">
        <f>D361*E361</f>
        <v>0</v>
      </c>
      <c r="H361" s="223"/>
    </row>
    <row r="362" spans="1:8" ht="18" customHeight="1">
      <c r="B362" s="224"/>
      <c r="C362" s="73"/>
      <c r="D362" s="171"/>
      <c r="E362" s="75"/>
      <c r="F362" s="75"/>
      <c r="H362" s="223"/>
    </row>
    <row r="363" spans="1:8" ht="72.75" customHeight="1">
      <c r="A363" s="64" t="s">
        <v>327</v>
      </c>
      <c r="B363" s="81" t="s">
        <v>328</v>
      </c>
      <c r="C363" s="73"/>
      <c r="D363" s="171"/>
      <c r="E363" s="75"/>
      <c r="F363" s="75"/>
      <c r="H363" s="223"/>
    </row>
    <row r="364" spans="1:8" s="136" customFormat="1" ht="15.75" customHeight="1">
      <c r="A364" s="71"/>
      <c r="B364" s="81" t="s">
        <v>131</v>
      </c>
      <c r="C364" s="108" t="s">
        <v>4</v>
      </c>
      <c r="D364" s="109">
        <v>16</v>
      </c>
      <c r="E364" s="173"/>
      <c r="F364" s="110">
        <f>D364*E364</f>
        <v>0</v>
      </c>
    </row>
    <row r="365" spans="1:8" s="136" customFormat="1" ht="15.75" customHeight="1">
      <c r="A365" s="71"/>
      <c r="B365" s="81" t="s">
        <v>132</v>
      </c>
      <c r="C365" s="108" t="s">
        <v>4</v>
      </c>
      <c r="D365" s="109">
        <v>16</v>
      </c>
      <c r="E365" s="173"/>
      <c r="F365" s="110">
        <f t="shared" ref="F365:F369" si="6">D365*E365</f>
        <v>0</v>
      </c>
    </row>
    <row r="366" spans="1:8" s="136" customFormat="1" ht="15.75" customHeight="1">
      <c r="A366" s="71"/>
      <c r="B366" s="81" t="s">
        <v>133</v>
      </c>
      <c r="C366" s="108" t="s">
        <v>4</v>
      </c>
      <c r="D366" s="109">
        <v>4</v>
      </c>
      <c r="E366" s="173"/>
      <c r="F366" s="110">
        <f t="shared" si="6"/>
        <v>0</v>
      </c>
    </row>
    <row r="367" spans="1:8" s="136" customFormat="1" ht="15.75" customHeight="1">
      <c r="A367" s="71"/>
      <c r="B367" s="81" t="s">
        <v>134</v>
      </c>
      <c r="C367" s="108" t="s">
        <v>4</v>
      </c>
      <c r="D367" s="109">
        <v>1</v>
      </c>
      <c r="E367" s="173"/>
      <c r="F367" s="110">
        <f t="shared" si="6"/>
        <v>0</v>
      </c>
    </row>
    <row r="368" spans="1:8" s="136" customFormat="1" ht="15.75" customHeight="1">
      <c r="A368" s="71"/>
      <c r="B368" s="81" t="s">
        <v>135</v>
      </c>
      <c r="C368" s="108" t="s">
        <v>4</v>
      </c>
      <c r="D368" s="109">
        <v>1</v>
      </c>
      <c r="E368" s="173"/>
      <c r="F368" s="110">
        <f t="shared" si="6"/>
        <v>0</v>
      </c>
    </row>
    <row r="369" spans="1:8" s="136" customFormat="1" ht="15.75" customHeight="1">
      <c r="A369" s="71"/>
      <c r="B369" s="81" t="s">
        <v>136</v>
      </c>
      <c r="C369" s="108" t="s">
        <v>4</v>
      </c>
      <c r="D369" s="109">
        <v>2</v>
      </c>
      <c r="E369" s="173"/>
      <c r="F369" s="110">
        <f t="shared" si="6"/>
        <v>0</v>
      </c>
    </row>
    <row r="370" spans="1:8" ht="18" customHeight="1">
      <c r="B370" s="224"/>
      <c r="C370" s="73"/>
      <c r="D370" s="171"/>
      <c r="E370" s="75"/>
      <c r="F370" s="75"/>
      <c r="H370" s="223"/>
    </row>
    <row r="371" spans="1:8" ht="66" customHeight="1">
      <c r="A371" s="139" t="s">
        <v>329</v>
      </c>
      <c r="B371" s="140" t="s">
        <v>330</v>
      </c>
      <c r="C371" s="141"/>
      <c r="D371" s="143"/>
      <c r="E371" s="143"/>
      <c r="F371" s="143"/>
      <c r="H371" s="223"/>
    </row>
    <row r="372" spans="1:8" ht="18" customHeight="1">
      <c r="A372" s="139"/>
      <c r="B372" s="234"/>
      <c r="C372" s="144" t="s">
        <v>111</v>
      </c>
      <c r="D372" s="231">
        <v>1</v>
      </c>
      <c r="E372" s="422"/>
      <c r="F372" s="146">
        <f>D372*E372</f>
        <v>0</v>
      </c>
      <c r="H372" s="223"/>
    </row>
    <row r="373" spans="1:8" ht="18" customHeight="1">
      <c r="B373" s="224"/>
      <c r="C373" s="73"/>
      <c r="D373" s="171"/>
      <c r="E373" s="75"/>
      <c r="F373" s="75"/>
      <c r="H373" s="223"/>
    </row>
    <row r="374" spans="1:8" ht="43.5" customHeight="1">
      <c r="A374" s="127" t="s">
        <v>331</v>
      </c>
      <c r="B374" s="81" t="s">
        <v>332</v>
      </c>
      <c r="C374" s="128"/>
      <c r="D374" s="82"/>
      <c r="E374" s="235"/>
      <c r="F374" s="236"/>
    </row>
    <row r="375" spans="1:8">
      <c r="A375" s="127"/>
      <c r="B375" s="81"/>
      <c r="C375" s="108" t="s">
        <v>111</v>
      </c>
      <c r="D375" s="109">
        <v>1</v>
      </c>
      <c r="E375" s="173"/>
      <c r="F375" s="110">
        <f>D375*E375</f>
        <v>0</v>
      </c>
    </row>
    <row r="376" spans="1:8">
      <c r="A376" s="127"/>
      <c r="B376" s="81"/>
      <c r="C376" s="128"/>
      <c r="D376" s="82"/>
      <c r="E376" s="235"/>
      <c r="F376" s="236"/>
    </row>
    <row r="377" spans="1:8">
      <c r="A377" s="127"/>
      <c r="B377" s="81"/>
      <c r="C377" s="128"/>
      <c r="D377" s="82"/>
      <c r="E377" s="235"/>
      <c r="F377" s="236"/>
    </row>
    <row r="378" spans="1:8" ht="15.75" customHeight="1" thickBot="1">
      <c r="C378" s="160"/>
      <c r="D378" s="161"/>
      <c r="E378" s="162"/>
      <c r="F378" s="75"/>
      <c r="H378" s="237"/>
    </row>
    <row r="379" spans="1:8" ht="16.5" thickBot="1">
      <c r="A379" s="127"/>
      <c r="B379" s="85" t="str">
        <f>B337</f>
        <v>8. OSTALI RADOVI</v>
      </c>
      <c r="C379" s="86" t="s">
        <v>83</v>
      </c>
      <c r="D379" s="87"/>
      <c r="E379" s="113" t="s">
        <v>84</v>
      </c>
      <c r="F379" s="114">
        <f>SUM(F343:F375)</f>
        <v>0</v>
      </c>
      <c r="H379" s="237"/>
    </row>
    <row r="380" spans="1:8">
      <c r="C380" s="226"/>
      <c r="D380" s="227"/>
      <c r="E380" s="228"/>
      <c r="F380" s="229"/>
    </row>
    <row r="381" spans="1:8">
      <c r="C381" s="226"/>
      <c r="D381" s="227"/>
      <c r="E381" s="228"/>
      <c r="F381" s="229"/>
    </row>
    <row r="382" spans="1:8">
      <c r="B382" s="238" t="s">
        <v>333</v>
      </c>
      <c r="C382" s="239"/>
      <c r="D382" s="240"/>
      <c r="E382" s="241"/>
      <c r="F382" s="242"/>
    </row>
    <row r="383" spans="1:8">
      <c r="B383" s="229"/>
      <c r="C383" s="226"/>
      <c r="D383" s="227"/>
      <c r="E383" s="228"/>
      <c r="F383" s="229"/>
    </row>
    <row r="384" spans="1:8">
      <c r="B384" s="243" t="s">
        <v>68</v>
      </c>
      <c r="C384" s="244"/>
      <c r="D384" s="245"/>
      <c r="E384" s="246"/>
      <c r="F384" s="247">
        <f>F39</f>
        <v>0</v>
      </c>
    </row>
    <row r="385" spans="1:6">
      <c r="B385" s="248" t="s">
        <v>85</v>
      </c>
      <c r="C385" s="226"/>
      <c r="D385" s="227"/>
      <c r="E385" s="228"/>
      <c r="F385" s="247">
        <f>F110</f>
        <v>0</v>
      </c>
    </row>
    <row r="386" spans="1:6">
      <c r="B386" s="243" t="s">
        <v>334</v>
      </c>
      <c r="C386" s="244"/>
      <c r="D386" s="245"/>
      <c r="E386" s="246"/>
      <c r="F386" s="247">
        <f>F145</f>
        <v>0</v>
      </c>
    </row>
    <row r="387" spans="1:6">
      <c r="B387" s="243" t="s">
        <v>173</v>
      </c>
      <c r="C387" s="244"/>
      <c r="D387" s="245"/>
      <c r="E387" s="249"/>
      <c r="F387" s="247">
        <f>F196</f>
        <v>0</v>
      </c>
    </row>
    <row r="388" spans="1:6">
      <c r="B388" s="243" t="s">
        <v>210</v>
      </c>
      <c r="C388" s="244"/>
      <c r="D388" s="245"/>
      <c r="E388" s="249"/>
      <c r="F388" s="247">
        <f>F293</f>
        <v>0</v>
      </c>
    </row>
    <row r="389" spans="1:6">
      <c r="B389" s="243" t="s">
        <v>287</v>
      </c>
      <c r="C389" s="244"/>
      <c r="D389" s="245"/>
      <c r="E389" s="249"/>
      <c r="F389" s="247">
        <f>F319</f>
        <v>0</v>
      </c>
    </row>
    <row r="390" spans="1:6">
      <c r="B390" s="243" t="s">
        <v>335</v>
      </c>
      <c r="C390" s="244"/>
      <c r="D390" s="245"/>
      <c r="E390" s="249"/>
      <c r="F390" s="247">
        <f>F334</f>
        <v>0</v>
      </c>
    </row>
    <row r="391" spans="1:6">
      <c r="B391" s="243" t="s">
        <v>309</v>
      </c>
      <c r="C391" s="244"/>
      <c r="D391" s="245"/>
      <c r="E391" s="246"/>
      <c r="F391" s="247">
        <f>F379</f>
        <v>0</v>
      </c>
    </row>
    <row r="392" spans="1:6">
      <c r="B392" s="229"/>
      <c r="C392" s="226"/>
      <c r="D392" s="227"/>
      <c r="E392" s="228"/>
      <c r="F392" s="229"/>
    </row>
    <row r="393" spans="1:6" ht="18" customHeight="1">
      <c r="B393" s="620" t="s">
        <v>336</v>
      </c>
      <c r="C393" s="621"/>
      <c r="D393" s="622"/>
      <c r="E393" s="250" t="s">
        <v>84</v>
      </c>
      <c r="F393" s="251">
        <f>SUM(F384:F391)</f>
        <v>0</v>
      </c>
    </row>
    <row r="394" spans="1:6" ht="18.75" customHeight="1" thickBot="1">
      <c r="B394" s="623" t="s">
        <v>337</v>
      </c>
      <c r="C394" s="624"/>
      <c r="D394" s="625"/>
      <c r="E394" s="252" t="s">
        <v>84</v>
      </c>
      <c r="F394" s="253">
        <f>F393*0.25</f>
        <v>0</v>
      </c>
    </row>
    <row r="395" spans="1:6" ht="16.5" thickTop="1">
      <c r="B395" s="612" t="s">
        <v>338</v>
      </c>
      <c r="C395" s="613"/>
      <c r="D395" s="614"/>
      <c r="E395" s="254" t="s">
        <v>84</v>
      </c>
      <c r="F395" s="255">
        <f>F393+F394</f>
        <v>0</v>
      </c>
    </row>
    <row r="396" spans="1:6">
      <c r="C396" s="226"/>
      <c r="D396" s="227"/>
      <c r="E396" s="228"/>
      <c r="F396" s="229"/>
    </row>
    <row r="397" spans="1:6">
      <c r="A397" s="71"/>
      <c r="B397" s="90"/>
      <c r="C397" s="216"/>
      <c r="F397" s="131"/>
    </row>
    <row r="398" spans="1:6">
      <c r="A398" s="71"/>
      <c r="B398" s="90"/>
      <c r="C398" s="216"/>
      <c r="F398" s="131"/>
    </row>
    <row r="399" spans="1:6">
      <c r="A399" s="71"/>
      <c r="B399" s="76" t="s">
        <v>339</v>
      </c>
      <c r="C399" s="216"/>
      <c r="F399" s="131"/>
    </row>
    <row r="400" spans="1:6">
      <c r="A400" s="71"/>
      <c r="B400" s="90"/>
      <c r="C400" s="216"/>
      <c r="F400" s="131"/>
    </row>
    <row r="401" spans="1:6">
      <c r="A401" s="71"/>
      <c r="B401" s="90"/>
      <c r="C401" s="216"/>
      <c r="F401" s="131"/>
    </row>
    <row r="402" spans="1:6">
      <c r="A402" s="71"/>
      <c r="B402" s="90"/>
      <c r="C402" s="216"/>
      <c r="F402" s="131"/>
    </row>
    <row r="403" spans="1:6">
      <c r="A403" s="71"/>
      <c r="B403" s="90"/>
      <c r="C403" s="216"/>
      <c r="F403" s="131"/>
    </row>
    <row r="404" spans="1:6">
      <c r="A404" s="71"/>
      <c r="B404" s="90"/>
      <c r="C404" s="216"/>
      <c r="F404" s="131"/>
    </row>
    <row r="405" spans="1:6">
      <c r="A405" s="71"/>
      <c r="B405" s="90"/>
      <c r="C405" s="216"/>
      <c r="F405" s="131"/>
    </row>
    <row r="406" spans="1:6">
      <c r="A406" s="71"/>
      <c r="B406" s="90"/>
      <c r="C406" s="216"/>
      <c r="F406" s="131"/>
    </row>
    <row r="407" spans="1:6">
      <c r="A407" s="71"/>
      <c r="B407" s="90"/>
      <c r="C407" s="216"/>
      <c r="F407" s="131"/>
    </row>
    <row r="408" spans="1:6">
      <c r="A408" s="71"/>
      <c r="B408" s="90"/>
      <c r="C408" s="216"/>
      <c r="F408" s="131"/>
    </row>
    <row r="409" spans="1:6">
      <c r="A409" s="71"/>
      <c r="B409" s="90"/>
      <c r="C409" s="216"/>
      <c r="F409" s="131"/>
    </row>
    <row r="410" spans="1:6">
      <c r="A410" s="71"/>
      <c r="B410" s="90"/>
      <c r="C410" s="216"/>
      <c r="F410" s="131"/>
    </row>
    <row r="411" spans="1:6">
      <c r="A411" s="71"/>
      <c r="B411" s="90"/>
      <c r="C411" s="216"/>
      <c r="F411" s="131"/>
    </row>
    <row r="412" spans="1:6">
      <c r="A412" s="71"/>
      <c r="B412" s="90"/>
      <c r="C412" s="216"/>
      <c r="F412" s="131"/>
    </row>
    <row r="413" spans="1:6">
      <c r="A413" s="71"/>
      <c r="B413" s="90"/>
      <c r="C413" s="216"/>
      <c r="F413" s="131"/>
    </row>
    <row r="414" spans="1:6">
      <c r="A414" s="71"/>
      <c r="B414" s="90"/>
      <c r="C414" s="216"/>
      <c r="F414" s="131"/>
    </row>
    <row r="415" spans="1:6">
      <c r="A415" s="71"/>
      <c r="B415" s="90"/>
      <c r="C415" s="216"/>
      <c r="F415" s="131"/>
    </row>
    <row r="416" spans="1:6">
      <c r="A416" s="71"/>
      <c r="B416" s="90"/>
      <c r="C416" s="216"/>
      <c r="F416" s="131"/>
    </row>
    <row r="417" spans="1:6">
      <c r="A417" s="71"/>
      <c r="B417" s="90"/>
      <c r="C417" s="216"/>
      <c r="F417" s="131"/>
    </row>
    <row r="418" spans="1:6">
      <c r="A418" s="71"/>
      <c r="B418" s="90"/>
      <c r="C418" s="216"/>
      <c r="F418" s="131"/>
    </row>
    <row r="419" spans="1:6">
      <c r="A419" s="71"/>
      <c r="B419" s="90"/>
      <c r="C419" s="216"/>
      <c r="F419" s="131"/>
    </row>
    <row r="420" spans="1:6">
      <c r="A420" s="71"/>
      <c r="B420" s="90"/>
      <c r="C420" s="216"/>
      <c r="F420" s="131"/>
    </row>
    <row r="421" spans="1:6">
      <c r="A421" s="71"/>
      <c r="B421" s="90"/>
      <c r="C421" s="216"/>
      <c r="F421" s="131"/>
    </row>
    <row r="422" spans="1:6">
      <c r="A422" s="71"/>
      <c r="B422" s="90"/>
      <c r="C422" s="216"/>
      <c r="F422" s="131"/>
    </row>
    <row r="423" spans="1:6">
      <c r="A423" s="71"/>
      <c r="B423" s="90"/>
      <c r="C423" s="216"/>
      <c r="F423" s="131"/>
    </row>
    <row r="424" spans="1:6">
      <c r="A424" s="71"/>
      <c r="B424" s="90"/>
      <c r="C424" s="216"/>
      <c r="F424" s="131"/>
    </row>
    <row r="425" spans="1:6">
      <c r="A425" s="71"/>
      <c r="B425" s="90"/>
      <c r="C425" s="216"/>
      <c r="F425" s="131"/>
    </row>
    <row r="426" spans="1:6">
      <c r="A426" s="71"/>
      <c r="B426" s="90"/>
      <c r="C426" s="216"/>
      <c r="F426" s="131"/>
    </row>
    <row r="427" spans="1:6">
      <c r="A427" s="71"/>
      <c r="B427" s="90"/>
      <c r="C427" s="216"/>
      <c r="F427" s="131"/>
    </row>
    <row r="428" spans="1:6">
      <c r="B428" s="90"/>
      <c r="C428" s="216"/>
      <c r="F428" s="131"/>
    </row>
    <row r="429" spans="1:6">
      <c r="B429" s="90"/>
      <c r="C429" s="216"/>
      <c r="F429" s="131"/>
    </row>
    <row r="430" spans="1:6">
      <c r="B430" s="90"/>
      <c r="C430" s="216"/>
      <c r="F430" s="131"/>
    </row>
    <row r="431" spans="1:6">
      <c r="B431" s="90"/>
      <c r="C431" s="216"/>
      <c r="F431" s="131"/>
    </row>
    <row r="432" spans="1:6">
      <c r="B432" s="90"/>
      <c r="C432" s="216"/>
      <c r="F432" s="131"/>
    </row>
    <row r="433" spans="2:6">
      <c r="B433" s="90"/>
      <c r="C433" s="216"/>
      <c r="F433" s="131"/>
    </row>
    <row r="434" spans="2:6">
      <c r="B434" s="90"/>
      <c r="C434" s="216"/>
      <c r="F434" s="131"/>
    </row>
    <row r="435" spans="2:6">
      <c r="B435" s="90"/>
    </row>
    <row r="436" spans="2:6">
      <c r="B436" s="90"/>
    </row>
  </sheetData>
  <sheetProtection algorithmName="SHA-512" hashValue="iszHKC2TUaTt8SGAwaoG5DkgAQBWQd6rRDEO7bjztJkpzrVCA1Msz2sIOVWJbOlZ6azjtsTqxPJIzLYxeZfdsw==" saltValue="ssWpQKQ8nmBU78UYu9lqcg==" spinCount="100000" sheet="1" objects="1" scenarios="1"/>
  <mergeCells count="78">
    <mergeCell ref="F13:I13"/>
    <mergeCell ref="B14:E14"/>
    <mergeCell ref="B2:F2"/>
    <mergeCell ref="B3:F3"/>
    <mergeCell ref="B6:E6"/>
    <mergeCell ref="B7:E7"/>
    <mergeCell ref="B8:E8"/>
    <mergeCell ref="B9:E9"/>
    <mergeCell ref="B26:E26"/>
    <mergeCell ref="B10:E10"/>
    <mergeCell ref="B11:E11"/>
    <mergeCell ref="B12:E12"/>
    <mergeCell ref="B13:E13"/>
    <mergeCell ref="B15:E15"/>
    <mergeCell ref="B16:E16"/>
    <mergeCell ref="B17:E17"/>
    <mergeCell ref="B18:E18"/>
    <mergeCell ref="B25:E25"/>
    <mergeCell ref="B116:E116"/>
    <mergeCell ref="B45:F45"/>
    <mergeCell ref="B47:F47"/>
    <mergeCell ref="B48:F48"/>
    <mergeCell ref="B49:F49"/>
    <mergeCell ref="B50:F50"/>
    <mergeCell ref="B51:F51"/>
    <mergeCell ref="B52:F52"/>
    <mergeCell ref="B53:F53"/>
    <mergeCell ref="B54:F54"/>
    <mergeCell ref="B55:F55"/>
    <mergeCell ref="B115:E115"/>
    <mergeCell ref="B128:E128"/>
    <mergeCell ref="B117:E117"/>
    <mergeCell ref="B118:E118"/>
    <mergeCell ref="B119:E119"/>
    <mergeCell ref="B120:E120"/>
    <mergeCell ref="B121:E121"/>
    <mergeCell ref="B122:E122"/>
    <mergeCell ref="B123:E123"/>
    <mergeCell ref="B124:E124"/>
    <mergeCell ref="B125:E125"/>
    <mergeCell ref="B126:E126"/>
    <mergeCell ref="B127:E127"/>
    <mergeCell ref="B157:E157"/>
    <mergeCell ref="B129:E129"/>
    <mergeCell ref="B130:E130"/>
    <mergeCell ref="B131:E131"/>
    <mergeCell ref="B132:E132"/>
    <mergeCell ref="B148:D148"/>
    <mergeCell ref="B151:E151"/>
    <mergeCell ref="B152:E152"/>
    <mergeCell ref="B153:E153"/>
    <mergeCell ref="B154:E154"/>
    <mergeCell ref="B155:E155"/>
    <mergeCell ref="B156:E156"/>
    <mergeCell ref="B203:E203"/>
    <mergeCell ref="B158:E158"/>
    <mergeCell ref="B159:E159"/>
    <mergeCell ref="B160:E160"/>
    <mergeCell ref="B161:E161"/>
    <mergeCell ref="B162:E162"/>
    <mergeCell ref="B163:E163"/>
    <mergeCell ref="B164:E164"/>
    <mergeCell ref="B198:D198"/>
    <mergeCell ref="B200:F200"/>
    <mergeCell ref="B201:E201"/>
    <mergeCell ref="B202:E202"/>
    <mergeCell ref="B395:D395"/>
    <mergeCell ref="B204:E204"/>
    <mergeCell ref="B205:E205"/>
    <mergeCell ref="B206:E206"/>
    <mergeCell ref="B299:E299"/>
    <mergeCell ref="B300:E300"/>
    <mergeCell ref="B301:E301"/>
    <mergeCell ref="B302:E302"/>
    <mergeCell ref="B324:E324"/>
    <mergeCell ref="B340:E340"/>
    <mergeCell ref="B393:D393"/>
    <mergeCell ref="B394:D394"/>
  </mergeCells>
  <pageMargins left="0.78740157480314965" right="0.78740157480314965" top="0.78740157480314965" bottom="0.98425196850393704" header="3.937007874015748E-2" footer="0.23622047244094491"/>
  <pageSetup paperSize="9" fitToHeight="0" orientation="portrait" verticalDpi="4294967292" r:id="rId1"/>
  <headerFooter>
    <oddHeader>&amp;L&amp;9ENERGETSKA OBNOVA ZGRADE
JAVNE NAMJENE - DOMA ZA STARIJE I 
NEMOĆNE OSOBE KORČULA&amp;C&amp;10TROŠKOVNIK 
GRAĐEVINSKO - OBRTNIČKIH RADOVA&amp;R&amp;10.  DELTAGRAD D.O.O.</oddHeader>
    <oddFooter>&amp;L&amp;G&amp;R&amp;"Calibri,Regular"&amp;10&amp;P</oddFooter>
  </headerFooter>
  <rowBreaks count="9" manualBreakCount="9">
    <brk id="41" max="5" man="1"/>
    <brk id="110" max="5" man="1"/>
    <brk id="146" max="5" man="1"/>
    <brk id="197" max="5" man="1"/>
    <brk id="235" max="5" man="1"/>
    <brk id="295" max="5" man="1"/>
    <brk id="320" max="5" man="1"/>
    <brk id="336" max="5" man="1"/>
    <brk id="380" max="5"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53D28-DDC4-412B-B3AF-05375E4E3F7D}">
  <dimension ref="A1:J56"/>
  <sheetViews>
    <sheetView topLeftCell="A43" zoomScale="115" zoomScaleNormal="115" workbookViewId="0">
      <selection activeCell="F59" sqref="F59"/>
    </sheetView>
  </sheetViews>
  <sheetFormatPr defaultRowHeight="15"/>
  <cols>
    <col min="1" max="1" width="5.7109375" style="515" customWidth="1"/>
    <col min="2" max="2" width="46.140625" style="515" customWidth="1"/>
    <col min="3" max="3" width="8.85546875" customWidth="1"/>
    <col min="4" max="4" width="6.140625" style="509" customWidth="1"/>
    <col min="5" max="5" width="10.140625" style="534" bestFit="1" customWidth="1"/>
    <col min="6" max="6" width="12" style="591" customWidth="1"/>
  </cols>
  <sheetData>
    <row r="1" spans="1:10" ht="23.25">
      <c r="B1" s="641" t="s">
        <v>611</v>
      </c>
      <c r="C1" s="641"/>
      <c r="D1" s="641"/>
      <c r="E1" s="641"/>
    </row>
    <row r="3" spans="1:10">
      <c r="A3" s="516" t="s">
        <v>617</v>
      </c>
      <c r="B3" s="516" t="s">
        <v>0</v>
      </c>
      <c r="C3" s="507" t="s">
        <v>1</v>
      </c>
      <c r="D3" s="508" t="s">
        <v>2</v>
      </c>
      <c r="E3" s="525" t="s">
        <v>618</v>
      </c>
      <c r="F3" s="592" t="s">
        <v>619</v>
      </c>
    </row>
    <row r="4" spans="1:10">
      <c r="E4" s="527"/>
    </row>
    <row r="5" spans="1:10" ht="156.75" customHeight="1">
      <c r="A5" s="517" t="s">
        <v>3</v>
      </c>
      <c r="B5" s="3" t="s">
        <v>637</v>
      </c>
      <c r="C5" s="1" t="s">
        <v>4</v>
      </c>
      <c r="D5" s="510">
        <v>20</v>
      </c>
      <c r="E5" s="528"/>
      <c r="F5" s="593">
        <f>D5*E5</f>
        <v>0</v>
      </c>
      <c r="J5" s="524"/>
    </row>
    <row r="6" spans="1:10" ht="16.5" customHeight="1">
      <c r="A6" s="517"/>
      <c r="B6" s="2"/>
      <c r="C6" s="1"/>
      <c r="D6" s="510"/>
      <c r="E6" s="529"/>
      <c r="F6" s="593"/>
    </row>
    <row r="7" spans="1:10" ht="184.5" customHeight="1">
      <c r="A7" s="517" t="s">
        <v>5</v>
      </c>
      <c r="B7" s="3" t="s">
        <v>620</v>
      </c>
      <c r="C7" s="1" t="s">
        <v>4</v>
      </c>
      <c r="D7" s="510">
        <v>16</v>
      </c>
      <c r="E7" s="530"/>
      <c r="F7" s="593">
        <f t="shared" ref="F7:F35" si="0">D7*E7</f>
        <v>0</v>
      </c>
    </row>
    <row r="8" spans="1:10" ht="22.5" customHeight="1">
      <c r="A8" s="517"/>
      <c r="B8" s="3"/>
      <c r="C8" s="1"/>
      <c r="D8" s="510"/>
      <c r="E8" s="529"/>
      <c r="F8" s="593"/>
    </row>
    <row r="9" spans="1:10" ht="187.5" customHeight="1">
      <c r="A9" s="517" t="s">
        <v>6</v>
      </c>
      <c r="B9" s="520" t="s">
        <v>621</v>
      </c>
      <c r="C9" s="1" t="s">
        <v>4</v>
      </c>
      <c r="D9" s="510">
        <v>4</v>
      </c>
      <c r="E9" s="530"/>
      <c r="F9" s="593">
        <f t="shared" si="0"/>
        <v>0</v>
      </c>
    </row>
    <row r="10" spans="1:10" ht="13.5" customHeight="1">
      <c r="A10" s="517"/>
      <c r="B10" s="520"/>
      <c r="C10" s="1"/>
      <c r="D10" s="510"/>
      <c r="E10" s="529"/>
      <c r="F10" s="593"/>
    </row>
    <row r="11" spans="1:10" ht="191.25" customHeight="1">
      <c r="A11" s="517" t="s">
        <v>14</v>
      </c>
      <c r="B11" s="520" t="s">
        <v>622</v>
      </c>
      <c r="C11" s="1" t="s">
        <v>4</v>
      </c>
      <c r="D11" s="510">
        <v>47</v>
      </c>
      <c r="E11" s="530"/>
      <c r="F11" s="593">
        <f t="shared" si="0"/>
        <v>0</v>
      </c>
    </row>
    <row r="12" spans="1:10" ht="15.75" customHeight="1">
      <c r="A12" s="517"/>
      <c r="B12" s="520"/>
      <c r="C12" s="1"/>
      <c r="D12" s="510"/>
      <c r="E12" s="529"/>
      <c r="F12" s="593"/>
    </row>
    <row r="13" spans="1:10" ht="159.75" customHeight="1">
      <c r="A13" s="517" t="s">
        <v>7</v>
      </c>
      <c r="B13" s="519" t="s">
        <v>623</v>
      </c>
      <c r="C13" s="1" t="s">
        <v>4</v>
      </c>
      <c r="D13" s="510">
        <v>40</v>
      </c>
      <c r="E13" s="530"/>
      <c r="F13" s="593">
        <f t="shared" si="0"/>
        <v>0</v>
      </c>
    </row>
    <row r="14" spans="1:10" ht="15" customHeight="1">
      <c r="A14" s="517"/>
      <c r="B14" s="519"/>
      <c r="C14" s="1"/>
      <c r="D14" s="510"/>
      <c r="E14" s="529"/>
      <c r="F14" s="593"/>
    </row>
    <row r="15" spans="1:10" ht="173.25" customHeight="1">
      <c r="A15" s="517" t="s">
        <v>8</v>
      </c>
      <c r="B15" s="519" t="s">
        <v>624</v>
      </c>
      <c r="C15" s="1" t="s">
        <v>4</v>
      </c>
      <c r="D15" s="510">
        <v>40</v>
      </c>
      <c r="E15" s="530"/>
      <c r="F15" s="593">
        <f t="shared" si="0"/>
        <v>0</v>
      </c>
    </row>
    <row r="16" spans="1:10" ht="15.75" customHeight="1">
      <c r="A16" s="517"/>
      <c r="B16" s="519"/>
      <c r="C16" s="1"/>
      <c r="D16" s="510"/>
      <c r="E16" s="529"/>
      <c r="F16" s="593"/>
    </row>
    <row r="17" spans="1:6" ht="168.75" customHeight="1">
      <c r="A17" s="517" t="s">
        <v>16</v>
      </c>
      <c r="B17" s="519" t="s">
        <v>625</v>
      </c>
      <c r="C17" s="1" t="s">
        <v>4</v>
      </c>
      <c r="D17" s="510">
        <v>9</v>
      </c>
      <c r="E17" s="530"/>
      <c r="F17" s="593">
        <f t="shared" si="0"/>
        <v>0</v>
      </c>
    </row>
    <row r="18" spans="1:6" ht="19.5" customHeight="1">
      <c r="A18" s="517"/>
      <c r="B18" s="519"/>
      <c r="C18" s="1"/>
      <c r="D18" s="510"/>
      <c r="E18" s="529"/>
      <c r="F18" s="593"/>
    </row>
    <row r="19" spans="1:6" ht="222.75" customHeight="1">
      <c r="A19" s="517" t="s">
        <v>17</v>
      </c>
      <c r="B19" s="521" t="s">
        <v>626</v>
      </c>
      <c r="C19" s="1" t="s">
        <v>4</v>
      </c>
      <c r="D19" s="510">
        <v>3</v>
      </c>
      <c r="E19" s="530"/>
      <c r="F19" s="593">
        <f t="shared" si="0"/>
        <v>0</v>
      </c>
    </row>
    <row r="20" spans="1:6" ht="18.75" customHeight="1">
      <c r="A20" s="517"/>
      <c r="B20" s="521"/>
      <c r="C20" s="1"/>
      <c r="D20" s="510"/>
      <c r="E20" s="529"/>
      <c r="F20" s="593"/>
    </row>
    <row r="21" spans="1:6" ht="179.25" customHeight="1">
      <c r="A21" s="517" t="s">
        <v>15</v>
      </c>
      <c r="B21" s="519" t="s">
        <v>627</v>
      </c>
      <c r="C21" s="1" t="s">
        <v>4</v>
      </c>
      <c r="D21" s="510">
        <v>16</v>
      </c>
      <c r="E21" s="530"/>
      <c r="F21" s="593">
        <f t="shared" si="0"/>
        <v>0</v>
      </c>
    </row>
    <row r="22" spans="1:6" ht="18.75" customHeight="1">
      <c r="A22" s="517"/>
      <c r="B22" s="519"/>
      <c r="C22" s="1"/>
      <c r="D22" s="510"/>
      <c r="E22" s="529"/>
      <c r="F22" s="593"/>
    </row>
    <row r="23" spans="1:6" ht="205.5" customHeight="1">
      <c r="A23" s="517" t="s">
        <v>10</v>
      </c>
      <c r="B23" s="4" t="s">
        <v>636</v>
      </c>
      <c r="C23" s="1" t="s">
        <v>4</v>
      </c>
      <c r="D23" s="510">
        <v>14</v>
      </c>
      <c r="E23" s="530"/>
      <c r="F23" s="593">
        <f t="shared" si="0"/>
        <v>0</v>
      </c>
    </row>
    <row r="24" spans="1:6" ht="18.75" customHeight="1">
      <c r="A24" s="517"/>
      <c r="B24" s="4"/>
      <c r="C24" s="1"/>
      <c r="D24" s="510"/>
      <c r="E24" s="529"/>
      <c r="F24" s="593"/>
    </row>
    <row r="25" spans="1:6" ht="48.75" customHeight="1">
      <c r="A25" s="517" t="s">
        <v>12</v>
      </c>
      <c r="B25" s="5" t="s">
        <v>628</v>
      </c>
      <c r="C25" s="1" t="s">
        <v>4</v>
      </c>
      <c r="D25" s="510">
        <v>209</v>
      </c>
      <c r="E25" s="530"/>
      <c r="F25" s="593">
        <f t="shared" si="0"/>
        <v>0</v>
      </c>
    </row>
    <row r="26" spans="1:6" ht="18" customHeight="1">
      <c r="A26" s="517"/>
      <c r="B26" s="5"/>
      <c r="C26" s="1"/>
      <c r="D26" s="510"/>
      <c r="E26" s="529"/>
      <c r="F26" s="593"/>
    </row>
    <row r="27" spans="1:6" ht="75" customHeight="1">
      <c r="A27" s="517" t="s">
        <v>13</v>
      </c>
      <c r="B27" s="519" t="s">
        <v>9</v>
      </c>
      <c r="C27" s="1" t="s">
        <v>4</v>
      </c>
      <c r="D27" s="510">
        <v>10</v>
      </c>
      <c r="E27" s="530"/>
      <c r="F27" s="593">
        <f t="shared" si="0"/>
        <v>0</v>
      </c>
    </row>
    <row r="28" spans="1:6" ht="15.75" customHeight="1">
      <c r="A28" s="517"/>
      <c r="B28" s="5"/>
      <c r="C28" s="1"/>
      <c r="D28" s="510"/>
      <c r="E28" s="529"/>
      <c r="F28" s="593"/>
    </row>
    <row r="29" spans="1:6" ht="88.5" customHeight="1">
      <c r="A29" s="517" t="s">
        <v>18</v>
      </c>
      <c r="B29" s="519" t="s">
        <v>629</v>
      </c>
      <c r="C29" s="1" t="s">
        <v>111</v>
      </c>
      <c r="D29" s="510">
        <v>1</v>
      </c>
      <c r="E29" s="530"/>
      <c r="F29" s="593">
        <f t="shared" si="0"/>
        <v>0</v>
      </c>
    </row>
    <row r="30" spans="1:6" ht="20.25" customHeight="1">
      <c r="A30" s="517"/>
      <c r="B30" s="5"/>
      <c r="C30" s="1"/>
      <c r="D30" s="510"/>
      <c r="E30" s="529"/>
      <c r="F30" s="593"/>
    </row>
    <row r="31" spans="1:6" ht="74.25" customHeight="1">
      <c r="A31" s="517" t="s">
        <v>19</v>
      </c>
      <c r="B31" s="519" t="s">
        <v>630</v>
      </c>
      <c r="C31" s="1" t="s">
        <v>631</v>
      </c>
      <c r="D31" s="510">
        <v>80</v>
      </c>
      <c r="E31" s="530"/>
      <c r="F31" s="593">
        <f t="shared" si="0"/>
        <v>0</v>
      </c>
    </row>
    <row r="32" spans="1:6">
      <c r="A32" s="517"/>
      <c r="B32" s="519"/>
      <c r="C32" s="1"/>
      <c r="D32" s="510"/>
      <c r="E32" s="529"/>
      <c r="F32" s="593"/>
    </row>
    <row r="33" spans="1:6" ht="77.25" customHeight="1">
      <c r="A33" s="517" t="s">
        <v>20</v>
      </c>
      <c r="B33" s="519" t="s">
        <v>632</v>
      </c>
      <c r="C33" s="1" t="s">
        <v>631</v>
      </c>
      <c r="D33" s="510">
        <v>600</v>
      </c>
      <c r="E33" s="530"/>
      <c r="F33" s="593">
        <f t="shared" si="0"/>
        <v>0</v>
      </c>
    </row>
    <row r="34" spans="1:6">
      <c r="A34" s="517"/>
      <c r="B34" s="519"/>
      <c r="C34" s="1"/>
      <c r="D34" s="510"/>
      <c r="E34" s="529"/>
      <c r="F34" s="593"/>
    </row>
    <row r="35" spans="1:6" ht="84.75" customHeight="1">
      <c r="A35" s="517" t="s">
        <v>21</v>
      </c>
      <c r="B35" s="519" t="s">
        <v>633</v>
      </c>
      <c r="C35" s="1" t="s">
        <v>631</v>
      </c>
      <c r="D35" s="510">
        <v>600</v>
      </c>
      <c r="E35" s="530"/>
      <c r="F35" s="593">
        <f t="shared" si="0"/>
        <v>0</v>
      </c>
    </row>
    <row r="36" spans="1:6">
      <c r="A36" s="517"/>
      <c r="B36" s="519"/>
      <c r="C36" s="1"/>
      <c r="D36" s="510"/>
      <c r="E36" s="529"/>
      <c r="F36" s="593"/>
    </row>
    <row r="37" spans="1:6" s="6" customFormat="1" ht="63.75">
      <c r="A37" s="517" t="s">
        <v>22</v>
      </c>
      <c r="B37" s="519" t="s">
        <v>634</v>
      </c>
      <c r="C37" s="8" t="s">
        <v>4</v>
      </c>
      <c r="D37" s="511">
        <v>1</v>
      </c>
      <c r="E37" s="529"/>
      <c r="F37" s="593"/>
    </row>
    <row r="38" spans="1:6" s="6" customFormat="1" ht="25.5">
      <c r="A38" s="518"/>
      <c r="B38" s="522" t="s">
        <v>23</v>
      </c>
      <c r="C38" s="8" t="s">
        <v>4</v>
      </c>
      <c r="D38" s="511">
        <v>1</v>
      </c>
      <c r="E38" s="526"/>
      <c r="F38" s="594"/>
    </row>
    <row r="39" spans="1:6" s="6" customFormat="1" ht="51">
      <c r="A39" s="518"/>
      <c r="B39" s="7" t="s">
        <v>24</v>
      </c>
      <c r="C39" s="8" t="s">
        <v>4</v>
      </c>
      <c r="D39" s="511">
        <v>1</v>
      </c>
      <c r="E39" s="531"/>
      <c r="F39" s="595"/>
    </row>
    <row r="40" spans="1:6" s="6" customFormat="1" ht="12.75">
      <c r="A40" s="518"/>
      <c r="B40" s="7" t="s">
        <v>35</v>
      </c>
      <c r="C40" s="8" t="s">
        <v>4</v>
      </c>
      <c r="D40" s="511">
        <v>1</v>
      </c>
      <c r="E40" s="531"/>
      <c r="F40" s="595"/>
    </row>
    <row r="41" spans="1:6" s="6" customFormat="1" ht="12.75">
      <c r="A41" s="518"/>
      <c r="B41" s="7" t="s">
        <v>34</v>
      </c>
      <c r="C41" s="8" t="s">
        <v>4</v>
      </c>
      <c r="D41" s="511">
        <v>2</v>
      </c>
      <c r="E41" s="531"/>
      <c r="F41" s="595"/>
    </row>
    <row r="42" spans="1:6" s="6" customFormat="1" ht="25.5">
      <c r="A42" s="518"/>
      <c r="B42" s="522" t="s">
        <v>25</v>
      </c>
      <c r="C42" s="8" t="s">
        <v>4</v>
      </c>
      <c r="D42" s="511">
        <v>1</v>
      </c>
      <c r="E42" s="531"/>
      <c r="F42" s="595"/>
    </row>
    <row r="43" spans="1:6" s="6" customFormat="1" ht="25.5">
      <c r="A43" s="518"/>
      <c r="B43" s="522" t="s">
        <v>26</v>
      </c>
      <c r="C43" s="8" t="s">
        <v>4</v>
      </c>
      <c r="D43" s="511">
        <v>10</v>
      </c>
      <c r="E43" s="531"/>
      <c r="F43" s="595"/>
    </row>
    <row r="44" spans="1:6" s="6" customFormat="1" ht="25.5">
      <c r="A44" s="518"/>
      <c r="B44" s="522" t="s">
        <v>27</v>
      </c>
      <c r="C44" s="8" t="s">
        <v>4</v>
      </c>
      <c r="D44" s="511">
        <v>10</v>
      </c>
      <c r="E44" s="531"/>
      <c r="F44" s="595"/>
    </row>
    <row r="45" spans="1:6" s="6" customFormat="1" ht="25.5">
      <c r="A45" s="518"/>
      <c r="B45" s="522" t="s">
        <v>28</v>
      </c>
      <c r="C45" s="8" t="s">
        <v>4</v>
      </c>
      <c r="D45" s="511">
        <v>2</v>
      </c>
      <c r="E45" s="531"/>
      <c r="F45" s="595"/>
    </row>
    <row r="46" spans="1:6" s="6" customFormat="1" ht="25.5">
      <c r="A46" s="518"/>
      <c r="B46" s="522" t="s">
        <v>29</v>
      </c>
      <c r="C46" s="8" t="s">
        <v>4</v>
      </c>
      <c r="D46" s="511">
        <v>2</v>
      </c>
      <c r="E46" s="531"/>
      <c r="F46" s="595"/>
    </row>
    <row r="47" spans="1:6" s="6" customFormat="1" ht="25.5">
      <c r="A47" s="518"/>
      <c r="B47" s="522" t="s">
        <v>30</v>
      </c>
      <c r="C47" s="8" t="s">
        <v>4</v>
      </c>
      <c r="D47" s="511">
        <v>1</v>
      </c>
      <c r="E47" s="531"/>
      <c r="F47" s="595"/>
    </row>
    <row r="48" spans="1:6" s="6" customFormat="1" ht="25.5">
      <c r="A48" s="518"/>
      <c r="B48" s="522" t="s">
        <v>31</v>
      </c>
      <c r="C48" s="8" t="s">
        <v>4</v>
      </c>
      <c r="D48" s="511">
        <v>1</v>
      </c>
      <c r="E48" s="531"/>
      <c r="F48" s="595"/>
    </row>
    <row r="49" spans="1:6" s="6" customFormat="1" ht="25.5">
      <c r="A49" s="518"/>
      <c r="B49" s="522" t="s">
        <v>32</v>
      </c>
      <c r="C49" s="8" t="s">
        <v>4</v>
      </c>
      <c r="D49" s="511">
        <v>1</v>
      </c>
      <c r="E49" s="531"/>
      <c r="F49" s="595"/>
    </row>
    <row r="50" spans="1:6" s="6" customFormat="1" ht="75" customHeight="1">
      <c r="A50" s="518"/>
      <c r="B50" s="10" t="s">
        <v>635</v>
      </c>
      <c r="C50" s="11" t="s">
        <v>33</v>
      </c>
      <c r="D50" s="512">
        <v>1</v>
      </c>
      <c r="E50" s="532"/>
      <c r="F50" s="596"/>
    </row>
    <row r="51" spans="1:6" s="6" customFormat="1" ht="12.75">
      <c r="A51" s="518"/>
      <c r="B51" s="523" t="s">
        <v>36</v>
      </c>
      <c r="C51" s="9" t="s">
        <v>33</v>
      </c>
      <c r="D51" s="513">
        <v>1</v>
      </c>
      <c r="E51" s="533"/>
      <c r="F51" s="593">
        <f t="shared" ref="F51" si="1">D51*E51</f>
        <v>0</v>
      </c>
    </row>
    <row r="52" spans="1:6" s="6" customFormat="1" ht="12.75">
      <c r="A52" s="518"/>
      <c r="B52" s="518"/>
      <c r="D52" s="514"/>
      <c r="E52" s="531"/>
      <c r="F52" s="595"/>
    </row>
    <row r="55" spans="1:6" ht="15.75" thickBot="1">
      <c r="D55" s="598"/>
      <c r="E55" s="599"/>
      <c r="F55" s="600"/>
    </row>
    <row r="56" spans="1:6" ht="15.75" thickTop="1">
      <c r="B56" s="642" t="s">
        <v>638</v>
      </c>
      <c r="C56" s="642"/>
      <c r="D56" s="590"/>
      <c r="F56" s="597">
        <f>SUM(F5:F55)</f>
        <v>0</v>
      </c>
    </row>
  </sheetData>
  <sheetProtection algorithmName="SHA-512" hashValue="Lp1YpWSxRtOqfEwF0s5CL0KJMFxMKopN6sPrl8X7Fef/3aJpA44GL+JfudWfrNUYFoJNuBFfvaNMuqN4fiuJIw==" saltValue="qEzFV0vEWXthz/K6RH0f2Q==" spinCount="100000" sheet="1" objects="1" scenarios="1"/>
  <mergeCells count="2">
    <mergeCell ref="B1:E1"/>
    <mergeCell ref="B56:C5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E7E74-01B4-4D05-8354-12F7F6CE50AF}">
  <dimension ref="A3:J25"/>
  <sheetViews>
    <sheetView workbookViewId="0">
      <selection activeCell="B22" sqref="B22"/>
    </sheetView>
  </sheetViews>
  <sheetFormatPr defaultRowHeight="12.75"/>
  <cols>
    <col min="1" max="1" width="22.5703125" style="257" customWidth="1"/>
    <col min="2" max="7" width="9.140625" style="257"/>
    <col min="8" max="8" width="5.42578125" style="257" customWidth="1"/>
    <col min="9" max="256" width="9.140625" style="257"/>
    <col min="257" max="257" width="22.5703125" style="257" customWidth="1"/>
    <col min="258" max="263" width="9.140625" style="257"/>
    <col min="264" max="264" width="5.42578125" style="257" customWidth="1"/>
    <col min="265" max="512" width="9.140625" style="257"/>
    <col min="513" max="513" width="22.5703125" style="257" customWidth="1"/>
    <col min="514" max="519" width="9.140625" style="257"/>
    <col min="520" max="520" width="5.42578125" style="257" customWidth="1"/>
    <col min="521" max="768" width="9.140625" style="257"/>
    <col min="769" max="769" width="22.5703125" style="257" customWidth="1"/>
    <col min="770" max="775" width="9.140625" style="257"/>
    <col min="776" max="776" width="5.42578125" style="257" customWidth="1"/>
    <col min="777" max="1024" width="9.140625" style="257"/>
    <col min="1025" max="1025" width="22.5703125" style="257" customWidth="1"/>
    <col min="1026" max="1031" width="9.140625" style="257"/>
    <col min="1032" max="1032" width="5.42578125" style="257" customWidth="1"/>
    <col min="1033" max="1280" width="9.140625" style="257"/>
    <col min="1281" max="1281" width="22.5703125" style="257" customWidth="1"/>
    <col min="1282" max="1287" width="9.140625" style="257"/>
    <col min="1288" max="1288" width="5.42578125" style="257" customWidth="1"/>
    <col min="1289" max="1536" width="9.140625" style="257"/>
    <col min="1537" max="1537" width="22.5703125" style="257" customWidth="1"/>
    <col min="1538" max="1543" width="9.140625" style="257"/>
    <col min="1544" max="1544" width="5.42578125" style="257" customWidth="1"/>
    <col min="1545" max="1792" width="9.140625" style="257"/>
    <col min="1793" max="1793" width="22.5703125" style="257" customWidth="1"/>
    <col min="1794" max="1799" width="9.140625" style="257"/>
    <col min="1800" max="1800" width="5.42578125" style="257" customWidth="1"/>
    <col min="1801" max="2048" width="9.140625" style="257"/>
    <col min="2049" max="2049" width="22.5703125" style="257" customWidth="1"/>
    <col min="2050" max="2055" width="9.140625" style="257"/>
    <col min="2056" max="2056" width="5.42578125" style="257" customWidth="1"/>
    <col min="2057" max="2304" width="9.140625" style="257"/>
    <col min="2305" max="2305" width="22.5703125" style="257" customWidth="1"/>
    <col min="2306" max="2311" width="9.140625" style="257"/>
    <col min="2312" max="2312" width="5.42578125" style="257" customWidth="1"/>
    <col min="2313" max="2560" width="9.140625" style="257"/>
    <col min="2561" max="2561" width="22.5703125" style="257" customWidth="1"/>
    <col min="2562" max="2567" width="9.140625" style="257"/>
    <col min="2568" max="2568" width="5.42578125" style="257" customWidth="1"/>
    <col min="2569" max="2816" width="9.140625" style="257"/>
    <col min="2817" max="2817" width="22.5703125" style="257" customWidth="1"/>
    <col min="2818" max="2823" width="9.140625" style="257"/>
    <col min="2824" max="2824" width="5.42578125" style="257" customWidth="1"/>
    <col min="2825" max="3072" width="9.140625" style="257"/>
    <col min="3073" max="3073" width="22.5703125" style="257" customWidth="1"/>
    <col min="3074" max="3079" width="9.140625" style="257"/>
    <col min="3080" max="3080" width="5.42578125" style="257" customWidth="1"/>
    <col min="3081" max="3328" width="9.140625" style="257"/>
    <col min="3329" max="3329" width="22.5703125" style="257" customWidth="1"/>
    <col min="3330" max="3335" width="9.140625" style="257"/>
    <col min="3336" max="3336" width="5.42578125" style="257" customWidth="1"/>
    <col min="3337" max="3584" width="9.140625" style="257"/>
    <col min="3585" max="3585" width="22.5703125" style="257" customWidth="1"/>
    <col min="3586" max="3591" width="9.140625" style="257"/>
    <col min="3592" max="3592" width="5.42578125" style="257" customWidth="1"/>
    <col min="3593" max="3840" width="9.140625" style="257"/>
    <col min="3841" max="3841" width="22.5703125" style="257" customWidth="1"/>
    <col min="3842" max="3847" width="9.140625" style="257"/>
    <col min="3848" max="3848" width="5.42578125" style="257" customWidth="1"/>
    <col min="3849" max="4096" width="9.140625" style="257"/>
    <col min="4097" max="4097" width="22.5703125" style="257" customWidth="1"/>
    <col min="4098" max="4103" width="9.140625" style="257"/>
    <col min="4104" max="4104" width="5.42578125" style="257" customWidth="1"/>
    <col min="4105" max="4352" width="9.140625" style="257"/>
    <col min="4353" max="4353" width="22.5703125" style="257" customWidth="1"/>
    <col min="4354" max="4359" width="9.140625" style="257"/>
    <col min="4360" max="4360" width="5.42578125" style="257" customWidth="1"/>
    <col min="4361" max="4608" width="9.140625" style="257"/>
    <col min="4609" max="4609" width="22.5703125" style="257" customWidth="1"/>
    <col min="4610" max="4615" width="9.140625" style="257"/>
    <col min="4616" max="4616" width="5.42578125" style="257" customWidth="1"/>
    <col min="4617" max="4864" width="9.140625" style="257"/>
    <col min="4865" max="4865" width="22.5703125" style="257" customWidth="1"/>
    <col min="4866" max="4871" width="9.140625" style="257"/>
    <col min="4872" max="4872" width="5.42578125" style="257" customWidth="1"/>
    <col min="4873" max="5120" width="9.140625" style="257"/>
    <col min="5121" max="5121" width="22.5703125" style="257" customWidth="1"/>
    <col min="5122" max="5127" width="9.140625" style="257"/>
    <col min="5128" max="5128" width="5.42578125" style="257" customWidth="1"/>
    <col min="5129" max="5376" width="9.140625" style="257"/>
    <col min="5377" max="5377" width="22.5703125" style="257" customWidth="1"/>
    <col min="5378" max="5383" width="9.140625" style="257"/>
    <col min="5384" max="5384" width="5.42578125" style="257" customWidth="1"/>
    <col min="5385" max="5632" width="9.140625" style="257"/>
    <col min="5633" max="5633" width="22.5703125" style="257" customWidth="1"/>
    <col min="5634" max="5639" width="9.140625" style="257"/>
    <col min="5640" max="5640" width="5.42578125" style="257" customWidth="1"/>
    <col min="5641" max="5888" width="9.140625" style="257"/>
    <col min="5889" max="5889" width="22.5703125" style="257" customWidth="1"/>
    <col min="5890" max="5895" width="9.140625" style="257"/>
    <col min="5896" max="5896" width="5.42578125" style="257" customWidth="1"/>
    <col min="5897" max="6144" width="9.140625" style="257"/>
    <col min="6145" max="6145" width="22.5703125" style="257" customWidth="1"/>
    <col min="6146" max="6151" width="9.140625" style="257"/>
    <col min="6152" max="6152" width="5.42578125" style="257" customWidth="1"/>
    <col min="6153" max="6400" width="9.140625" style="257"/>
    <col min="6401" max="6401" width="22.5703125" style="257" customWidth="1"/>
    <col min="6402" max="6407" width="9.140625" style="257"/>
    <col min="6408" max="6408" width="5.42578125" style="257" customWidth="1"/>
    <col min="6409" max="6656" width="9.140625" style="257"/>
    <col min="6657" max="6657" width="22.5703125" style="257" customWidth="1"/>
    <col min="6658" max="6663" width="9.140625" style="257"/>
    <col min="6664" max="6664" width="5.42578125" style="257" customWidth="1"/>
    <col min="6665" max="6912" width="9.140625" style="257"/>
    <col min="6913" max="6913" width="22.5703125" style="257" customWidth="1"/>
    <col min="6914" max="6919" width="9.140625" style="257"/>
    <col min="6920" max="6920" width="5.42578125" style="257" customWidth="1"/>
    <col min="6921" max="7168" width="9.140625" style="257"/>
    <col min="7169" max="7169" width="22.5703125" style="257" customWidth="1"/>
    <col min="7170" max="7175" width="9.140625" style="257"/>
    <col min="7176" max="7176" width="5.42578125" style="257" customWidth="1"/>
    <col min="7177" max="7424" width="9.140625" style="257"/>
    <col min="7425" max="7425" width="22.5703125" style="257" customWidth="1"/>
    <col min="7426" max="7431" width="9.140625" style="257"/>
    <col min="7432" max="7432" width="5.42578125" style="257" customWidth="1"/>
    <col min="7433" max="7680" width="9.140625" style="257"/>
    <col min="7681" max="7681" width="22.5703125" style="257" customWidth="1"/>
    <col min="7682" max="7687" width="9.140625" style="257"/>
    <col min="7688" max="7688" width="5.42578125" style="257" customWidth="1"/>
    <col min="7689" max="7936" width="9.140625" style="257"/>
    <col min="7937" max="7937" width="22.5703125" style="257" customWidth="1"/>
    <col min="7938" max="7943" width="9.140625" style="257"/>
    <col min="7944" max="7944" width="5.42578125" style="257" customWidth="1"/>
    <col min="7945" max="8192" width="9.140625" style="257"/>
    <col min="8193" max="8193" width="22.5703125" style="257" customWidth="1"/>
    <col min="8194" max="8199" width="9.140625" style="257"/>
    <col min="8200" max="8200" width="5.42578125" style="257" customWidth="1"/>
    <col min="8201" max="8448" width="9.140625" style="257"/>
    <col min="8449" max="8449" width="22.5703125" style="257" customWidth="1"/>
    <col min="8450" max="8455" width="9.140625" style="257"/>
    <col min="8456" max="8456" width="5.42578125" style="257" customWidth="1"/>
    <col min="8457" max="8704" width="9.140625" style="257"/>
    <col min="8705" max="8705" width="22.5703125" style="257" customWidth="1"/>
    <col min="8706" max="8711" width="9.140625" style="257"/>
    <col min="8712" max="8712" width="5.42578125" style="257" customWidth="1"/>
    <col min="8713" max="8960" width="9.140625" style="257"/>
    <col min="8961" max="8961" width="22.5703125" style="257" customWidth="1"/>
    <col min="8962" max="8967" width="9.140625" style="257"/>
    <col min="8968" max="8968" width="5.42578125" style="257" customWidth="1"/>
    <col min="8969" max="9216" width="9.140625" style="257"/>
    <col min="9217" max="9217" width="22.5703125" style="257" customWidth="1"/>
    <col min="9218" max="9223" width="9.140625" style="257"/>
    <col min="9224" max="9224" width="5.42578125" style="257" customWidth="1"/>
    <col min="9225" max="9472" width="9.140625" style="257"/>
    <col min="9473" max="9473" width="22.5703125" style="257" customWidth="1"/>
    <col min="9474" max="9479" width="9.140625" style="257"/>
    <col min="9480" max="9480" width="5.42578125" style="257" customWidth="1"/>
    <col min="9481" max="9728" width="9.140625" style="257"/>
    <col min="9729" max="9729" width="22.5703125" style="257" customWidth="1"/>
    <col min="9730" max="9735" width="9.140625" style="257"/>
    <col min="9736" max="9736" width="5.42578125" style="257" customWidth="1"/>
    <col min="9737" max="9984" width="9.140625" style="257"/>
    <col min="9985" max="9985" width="22.5703125" style="257" customWidth="1"/>
    <col min="9986" max="9991" width="9.140625" style="257"/>
    <col min="9992" max="9992" width="5.42578125" style="257" customWidth="1"/>
    <col min="9993" max="10240" width="9.140625" style="257"/>
    <col min="10241" max="10241" width="22.5703125" style="257" customWidth="1"/>
    <col min="10242" max="10247" width="9.140625" style="257"/>
    <col min="10248" max="10248" width="5.42578125" style="257" customWidth="1"/>
    <col min="10249" max="10496" width="9.140625" style="257"/>
    <col min="10497" max="10497" width="22.5703125" style="257" customWidth="1"/>
    <col min="10498" max="10503" width="9.140625" style="257"/>
    <col min="10504" max="10504" width="5.42578125" style="257" customWidth="1"/>
    <col min="10505" max="10752" width="9.140625" style="257"/>
    <col min="10753" max="10753" width="22.5703125" style="257" customWidth="1"/>
    <col min="10754" max="10759" width="9.140625" style="257"/>
    <col min="10760" max="10760" width="5.42578125" style="257" customWidth="1"/>
    <col min="10761" max="11008" width="9.140625" style="257"/>
    <col min="11009" max="11009" width="22.5703125" style="257" customWidth="1"/>
    <col min="11010" max="11015" width="9.140625" style="257"/>
    <col min="11016" max="11016" width="5.42578125" style="257" customWidth="1"/>
    <col min="11017" max="11264" width="9.140625" style="257"/>
    <col min="11265" max="11265" width="22.5703125" style="257" customWidth="1"/>
    <col min="11266" max="11271" width="9.140625" style="257"/>
    <col min="11272" max="11272" width="5.42578125" style="257" customWidth="1"/>
    <col min="11273" max="11520" width="9.140625" style="257"/>
    <col min="11521" max="11521" width="22.5703125" style="257" customWidth="1"/>
    <col min="11522" max="11527" width="9.140625" style="257"/>
    <col min="11528" max="11528" width="5.42578125" style="257" customWidth="1"/>
    <col min="11529" max="11776" width="9.140625" style="257"/>
    <col min="11777" max="11777" width="22.5703125" style="257" customWidth="1"/>
    <col min="11778" max="11783" width="9.140625" style="257"/>
    <col min="11784" max="11784" width="5.42578125" style="257" customWidth="1"/>
    <col min="11785" max="12032" width="9.140625" style="257"/>
    <col min="12033" max="12033" width="22.5703125" style="257" customWidth="1"/>
    <col min="12034" max="12039" width="9.140625" style="257"/>
    <col min="12040" max="12040" width="5.42578125" style="257" customWidth="1"/>
    <col min="12041" max="12288" width="9.140625" style="257"/>
    <col min="12289" max="12289" width="22.5703125" style="257" customWidth="1"/>
    <col min="12290" max="12295" width="9.140625" style="257"/>
    <col min="12296" max="12296" width="5.42578125" style="257" customWidth="1"/>
    <col min="12297" max="12544" width="9.140625" style="257"/>
    <col min="12545" max="12545" width="22.5703125" style="257" customWidth="1"/>
    <col min="12546" max="12551" width="9.140625" style="257"/>
    <col min="12552" max="12552" width="5.42578125" style="257" customWidth="1"/>
    <col min="12553" max="12800" width="9.140625" style="257"/>
    <col min="12801" max="12801" width="22.5703125" style="257" customWidth="1"/>
    <col min="12802" max="12807" width="9.140625" style="257"/>
    <col min="12808" max="12808" width="5.42578125" style="257" customWidth="1"/>
    <col min="12809" max="13056" width="9.140625" style="257"/>
    <col min="13057" max="13057" width="22.5703125" style="257" customWidth="1"/>
    <col min="13058" max="13063" width="9.140625" style="257"/>
    <col min="13064" max="13064" width="5.42578125" style="257" customWidth="1"/>
    <col min="13065" max="13312" width="9.140625" style="257"/>
    <col min="13313" max="13313" width="22.5703125" style="257" customWidth="1"/>
    <col min="13314" max="13319" width="9.140625" style="257"/>
    <col min="13320" max="13320" width="5.42578125" style="257" customWidth="1"/>
    <col min="13321" max="13568" width="9.140625" style="257"/>
    <col min="13569" max="13569" width="22.5703125" style="257" customWidth="1"/>
    <col min="13570" max="13575" width="9.140625" style="257"/>
    <col min="13576" max="13576" width="5.42578125" style="257" customWidth="1"/>
    <col min="13577" max="13824" width="9.140625" style="257"/>
    <col min="13825" max="13825" width="22.5703125" style="257" customWidth="1"/>
    <col min="13826" max="13831" width="9.140625" style="257"/>
    <col min="13832" max="13832" width="5.42578125" style="257" customWidth="1"/>
    <col min="13833" max="14080" width="9.140625" style="257"/>
    <col min="14081" max="14081" width="22.5703125" style="257" customWidth="1"/>
    <col min="14082" max="14087" width="9.140625" style="257"/>
    <col min="14088" max="14088" width="5.42578125" style="257" customWidth="1"/>
    <col min="14089" max="14336" width="9.140625" style="257"/>
    <col min="14337" max="14337" width="22.5703125" style="257" customWidth="1"/>
    <col min="14338" max="14343" width="9.140625" style="257"/>
    <col min="14344" max="14344" width="5.42578125" style="257" customWidth="1"/>
    <col min="14345" max="14592" width="9.140625" style="257"/>
    <col min="14593" max="14593" width="22.5703125" style="257" customWidth="1"/>
    <col min="14594" max="14599" width="9.140625" style="257"/>
    <col min="14600" max="14600" width="5.42578125" style="257" customWidth="1"/>
    <col min="14601" max="14848" width="9.140625" style="257"/>
    <col min="14849" max="14849" width="22.5703125" style="257" customWidth="1"/>
    <col min="14850" max="14855" width="9.140625" style="257"/>
    <col min="14856" max="14856" width="5.42578125" style="257" customWidth="1"/>
    <col min="14857" max="15104" width="9.140625" style="257"/>
    <col min="15105" max="15105" width="22.5703125" style="257" customWidth="1"/>
    <col min="15106" max="15111" width="9.140625" style="257"/>
    <col min="15112" max="15112" width="5.42578125" style="257" customWidth="1"/>
    <col min="15113" max="15360" width="9.140625" style="257"/>
    <col min="15361" max="15361" width="22.5703125" style="257" customWidth="1"/>
    <col min="15362" max="15367" width="9.140625" style="257"/>
    <col min="15368" max="15368" width="5.42578125" style="257" customWidth="1"/>
    <col min="15369" max="15616" width="9.140625" style="257"/>
    <col min="15617" max="15617" width="22.5703125" style="257" customWidth="1"/>
    <col min="15618" max="15623" width="9.140625" style="257"/>
    <col min="15624" max="15624" width="5.42578125" style="257" customWidth="1"/>
    <col min="15625" max="15872" width="9.140625" style="257"/>
    <col min="15873" max="15873" width="22.5703125" style="257" customWidth="1"/>
    <col min="15874" max="15879" width="9.140625" style="257"/>
    <col min="15880" max="15880" width="5.42578125" style="257" customWidth="1"/>
    <col min="15881" max="16128" width="9.140625" style="257"/>
    <col min="16129" max="16129" width="22.5703125" style="257" customWidth="1"/>
    <col min="16130" max="16135" width="9.140625" style="257"/>
    <col min="16136" max="16136" width="5.42578125" style="257" customWidth="1"/>
    <col min="16137" max="16384" width="9.140625" style="257"/>
  </cols>
  <sheetData>
    <row r="3" spans="1:8" ht="14.25">
      <c r="A3" s="256"/>
      <c r="B3" s="256"/>
    </row>
    <row r="4" spans="1:8" ht="14.25">
      <c r="A4" s="256"/>
      <c r="B4" s="256"/>
    </row>
    <row r="5" spans="1:8" ht="12.75" customHeight="1">
      <c r="A5" s="643" t="s">
        <v>340</v>
      </c>
      <c r="B5" s="644"/>
      <c r="C5" s="644"/>
      <c r="D5" s="644"/>
      <c r="E5" s="644"/>
      <c r="F5" s="644"/>
      <c r="G5" s="644"/>
      <c r="H5" s="644"/>
    </row>
    <row r="6" spans="1:8" ht="12.75" customHeight="1">
      <c r="A6" s="644"/>
      <c r="B6" s="644"/>
      <c r="C6" s="644"/>
      <c r="D6" s="644"/>
      <c r="E6" s="644"/>
      <c r="F6" s="644"/>
      <c r="G6" s="644"/>
      <c r="H6" s="644"/>
    </row>
    <row r="7" spans="1:8" ht="12.75" customHeight="1">
      <c r="A7" s="644"/>
      <c r="B7" s="644"/>
      <c r="C7" s="644"/>
      <c r="D7" s="644"/>
      <c r="E7" s="644"/>
      <c r="F7" s="644"/>
      <c r="G7" s="644"/>
      <c r="H7" s="644"/>
    </row>
    <row r="8" spans="1:8" ht="12.75" customHeight="1">
      <c r="A8" s="644"/>
      <c r="B8" s="644"/>
      <c r="C8" s="644"/>
      <c r="D8" s="644"/>
      <c r="E8" s="644"/>
      <c r="F8" s="644"/>
      <c r="G8" s="644"/>
      <c r="H8" s="644"/>
    </row>
    <row r="9" spans="1:8" ht="12.75" customHeight="1">
      <c r="A9" s="644"/>
      <c r="B9" s="644"/>
      <c r="C9" s="644"/>
      <c r="D9" s="644"/>
      <c r="E9" s="644"/>
      <c r="F9" s="644"/>
      <c r="G9" s="644"/>
      <c r="H9" s="644"/>
    </row>
    <row r="10" spans="1:8" ht="12.75" customHeight="1">
      <c r="A10" s="644"/>
      <c r="B10" s="644"/>
      <c r="C10" s="644"/>
      <c r="D10" s="644"/>
      <c r="E10" s="644"/>
      <c r="F10" s="644"/>
      <c r="G10" s="644"/>
      <c r="H10" s="644"/>
    </row>
    <row r="11" spans="1:8" ht="12.75" customHeight="1">
      <c r="A11" s="644"/>
      <c r="B11" s="644"/>
      <c r="C11" s="644"/>
      <c r="D11" s="644"/>
      <c r="E11" s="644"/>
      <c r="F11" s="644"/>
      <c r="G11" s="644"/>
      <c r="H11" s="644"/>
    </row>
    <row r="12" spans="1:8" ht="15">
      <c r="A12" s="258"/>
      <c r="B12" s="258"/>
      <c r="C12" s="259"/>
      <c r="D12" s="259"/>
      <c r="E12" s="259"/>
      <c r="F12" s="259"/>
      <c r="G12" s="259"/>
      <c r="H12" s="259"/>
    </row>
    <row r="13" spans="1:8" ht="15">
      <c r="A13" s="258"/>
      <c r="B13" s="258"/>
      <c r="C13" s="259"/>
      <c r="D13" s="259"/>
      <c r="E13" s="259"/>
      <c r="F13" s="259"/>
      <c r="G13" s="259"/>
      <c r="H13" s="259"/>
    </row>
    <row r="14" spans="1:8" ht="15">
      <c r="A14" s="258"/>
      <c r="B14" s="258"/>
      <c r="C14" s="259"/>
      <c r="D14" s="259"/>
      <c r="E14" s="259"/>
      <c r="F14" s="259"/>
      <c r="G14" s="259"/>
      <c r="H14" s="259"/>
    </row>
    <row r="15" spans="1:8">
      <c r="A15" s="260"/>
      <c r="B15" s="260"/>
      <c r="C15" s="259"/>
      <c r="D15" s="259"/>
      <c r="E15" s="259"/>
      <c r="F15" s="259"/>
      <c r="G15" s="259"/>
      <c r="H15" s="259"/>
    </row>
    <row r="16" spans="1:8" ht="34.5" customHeight="1">
      <c r="A16" s="261" t="s">
        <v>341</v>
      </c>
      <c r="B16" s="645" t="s">
        <v>342</v>
      </c>
      <c r="C16" s="645"/>
      <c r="D16" s="645"/>
      <c r="E16" s="645"/>
      <c r="F16" s="645"/>
      <c r="G16" s="645"/>
      <c r="H16" s="645"/>
    </row>
    <row r="17" spans="1:10" ht="62.25" customHeight="1">
      <c r="A17" s="261" t="s">
        <v>343</v>
      </c>
      <c r="B17" s="645" t="s">
        <v>344</v>
      </c>
      <c r="C17" s="645"/>
      <c r="D17" s="645"/>
      <c r="E17" s="645"/>
      <c r="F17" s="645"/>
      <c r="G17" s="645"/>
      <c r="H17" s="645"/>
    </row>
    <row r="18" spans="1:10" ht="52.5" customHeight="1">
      <c r="A18" s="262" t="s">
        <v>345</v>
      </c>
      <c r="B18" s="645" t="s">
        <v>346</v>
      </c>
      <c r="C18" s="645"/>
      <c r="D18" s="645"/>
      <c r="E18" s="645"/>
      <c r="F18" s="645"/>
      <c r="G18" s="645"/>
      <c r="H18" s="645"/>
      <c r="J18" s="261"/>
    </row>
    <row r="19" spans="1:10" ht="27.75" customHeight="1">
      <c r="A19" s="263" t="s">
        <v>347</v>
      </c>
      <c r="B19" s="263" t="s">
        <v>348</v>
      </c>
      <c r="C19" s="264"/>
      <c r="D19" s="264"/>
      <c r="E19" s="264"/>
      <c r="F19" s="264"/>
      <c r="G19" s="264"/>
      <c r="H19" s="264"/>
    </row>
    <row r="20" spans="1:10" ht="33" customHeight="1">
      <c r="A20" s="262" t="s">
        <v>349</v>
      </c>
      <c r="B20" s="646" t="s">
        <v>350</v>
      </c>
      <c r="C20" s="646"/>
      <c r="D20" s="646"/>
      <c r="E20" s="646"/>
      <c r="F20" s="646"/>
      <c r="G20" s="646"/>
      <c r="H20" s="646"/>
    </row>
    <row r="21" spans="1:10" ht="33.75" customHeight="1">
      <c r="A21" s="262" t="s">
        <v>351</v>
      </c>
      <c r="B21" s="265" t="s">
        <v>352</v>
      </c>
      <c r="C21" s="264"/>
      <c r="D21" s="264"/>
      <c r="E21" s="264"/>
      <c r="F21" s="264"/>
      <c r="G21" s="264"/>
      <c r="H21" s="264"/>
    </row>
    <row r="22" spans="1:10" ht="27" customHeight="1">
      <c r="A22" s="262" t="s">
        <v>353</v>
      </c>
      <c r="B22" s="266" t="s">
        <v>354</v>
      </c>
      <c r="C22" s="264"/>
      <c r="D22" s="264"/>
      <c r="E22" s="264"/>
      <c r="F22" s="264"/>
      <c r="G22" s="264"/>
      <c r="H22" s="264"/>
    </row>
    <row r="23" spans="1:10" ht="27" customHeight="1">
      <c r="A23" s="267" t="s">
        <v>355</v>
      </c>
      <c r="B23" s="267" t="s">
        <v>356</v>
      </c>
      <c r="C23" s="264"/>
      <c r="D23" s="264"/>
      <c r="E23" s="264"/>
      <c r="F23" s="264"/>
      <c r="G23" s="264"/>
      <c r="H23" s="264"/>
    </row>
    <row r="24" spans="1:10" ht="27" customHeight="1">
      <c r="A24" s="267" t="s">
        <v>357</v>
      </c>
      <c r="B24" s="267" t="s">
        <v>358</v>
      </c>
      <c r="C24" s="259"/>
      <c r="D24" s="259"/>
      <c r="E24" s="259"/>
      <c r="F24" s="259"/>
      <c r="G24" s="259"/>
      <c r="H24" s="259"/>
    </row>
    <row r="25" spans="1:10" ht="30" customHeight="1">
      <c r="A25" s="267" t="s">
        <v>359</v>
      </c>
      <c r="B25" s="267"/>
      <c r="C25" s="259"/>
      <c r="D25" s="259"/>
      <c r="E25" s="259"/>
      <c r="F25" s="259"/>
      <c r="G25" s="259"/>
      <c r="H25" s="259"/>
    </row>
  </sheetData>
  <sheetProtection algorithmName="SHA-512" hashValue="fB89pzVfxT9+NNOcmDc56jHnA8cfXUfBT+RIu9Bp4BHuTLO3CVeguvgJu8cXVeHnbyw8MbR6PDfcJs1VKt/H9Q==" saltValue="1/fpu1hGwyGrqEIw+L9lEw==" spinCount="100000" sheet="1" objects="1" scenarios="1"/>
  <mergeCells count="5">
    <mergeCell ref="A5:H11"/>
    <mergeCell ref="B16:H16"/>
    <mergeCell ref="B17:H17"/>
    <mergeCell ref="B18:H18"/>
    <mergeCell ref="B20:H2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023A6-E851-4069-BB26-D30811FAB36C}">
  <dimension ref="A1:J21"/>
  <sheetViews>
    <sheetView view="pageLayout" zoomScaleNormal="100" workbookViewId="0">
      <selection activeCell="E31" sqref="E31"/>
    </sheetView>
  </sheetViews>
  <sheetFormatPr defaultRowHeight="12.75"/>
  <cols>
    <col min="1" max="1" width="7.5703125" style="257" customWidth="1"/>
    <col min="2" max="2" width="63.42578125" style="257" customWidth="1"/>
    <col min="3" max="3" width="6.7109375" style="257" customWidth="1"/>
    <col min="4" max="4" width="7.7109375" style="257" customWidth="1"/>
    <col min="5" max="5" width="17.140625" style="257" customWidth="1"/>
    <col min="6" max="6" width="19" style="257" customWidth="1"/>
    <col min="7" max="256" width="9.140625" style="257"/>
    <col min="257" max="257" width="7.5703125" style="257" customWidth="1"/>
    <col min="258" max="258" width="63.42578125" style="257" customWidth="1"/>
    <col min="259" max="259" width="6.7109375" style="257" customWidth="1"/>
    <col min="260" max="260" width="7.7109375" style="257" customWidth="1"/>
    <col min="261" max="261" width="17.140625" style="257" customWidth="1"/>
    <col min="262" max="262" width="19" style="257" customWidth="1"/>
    <col min="263" max="512" width="9.140625" style="257"/>
    <col min="513" max="513" width="7.5703125" style="257" customWidth="1"/>
    <col min="514" max="514" width="63.42578125" style="257" customWidth="1"/>
    <col min="515" max="515" width="6.7109375" style="257" customWidth="1"/>
    <col min="516" max="516" width="7.7109375" style="257" customWidth="1"/>
    <col min="517" max="517" width="17.140625" style="257" customWidth="1"/>
    <col min="518" max="518" width="19" style="257" customWidth="1"/>
    <col min="519" max="768" width="9.140625" style="257"/>
    <col min="769" max="769" width="7.5703125" style="257" customWidth="1"/>
    <col min="770" max="770" width="63.42578125" style="257" customWidth="1"/>
    <col min="771" max="771" width="6.7109375" style="257" customWidth="1"/>
    <col min="772" max="772" width="7.7109375" style="257" customWidth="1"/>
    <col min="773" max="773" width="17.140625" style="257" customWidth="1"/>
    <col min="774" max="774" width="19" style="257" customWidth="1"/>
    <col min="775" max="1024" width="9.140625" style="257"/>
    <col min="1025" max="1025" width="7.5703125" style="257" customWidth="1"/>
    <col min="1026" max="1026" width="63.42578125" style="257" customWidth="1"/>
    <col min="1027" max="1027" width="6.7109375" style="257" customWidth="1"/>
    <col min="1028" max="1028" width="7.7109375" style="257" customWidth="1"/>
    <col min="1029" max="1029" width="17.140625" style="257" customWidth="1"/>
    <col min="1030" max="1030" width="19" style="257" customWidth="1"/>
    <col min="1031" max="1280" width="9.140625" style="257"/>
    <col min="1281" max="1281" width="7.5703125" style="257" customWidth="1"/>
    <col min="1282" max="1282" width="63.42578125" style="257" customWidth="1"/>
    <col min="1283" max="1283" width="6.7109375" style="257" customWidth="1"/>
    <col min="1284" max="1284" width="7.7109375" style="257" customWidth="1"/>
    <col min="1285" max="1285" width="17.140625" style="257" customWidth="1"/>
    <col min="1286" max="1286" width="19" style="257" customWidth="1"/>
    <col min="1287" max="1536" width="9.140625" style="257"/>
    <col min="1537" max="1537" width="7.5703125" style="257" customWidth="1"/>
    <col min="1538" max="1538" width="63.42578125" style="257" customWidth="1"/>
    <col min="1539" max="1539" width="6.7109375" style="257" customWidth="1"/>
    <col min="1540" max="1540" width="7.7109375" style="257" customWidth="1"/>
    <col min="1541" max="1541" width="17.140625" style="257" customWidth="1"/>
    <col min="1542" max="1542" width="19" style="257" customWidth="1"/>
    <col min="1543" max="1792" width="9.140625" style="257"/>
    <col min="1793" max="1793" width="7.5703125" style="257" customWidth="1"/>
    <col min="1794" max="1794" width="63.42578125" style="257" customWidth="1"/>
    <col min="1795" max="1795" width="6.7109375" style="257" customWidth="1"/>
    <col min="1796" max="1796" width="7.7109375" style="257" customWidth="1"/>
    <col min="1797" max="1797" width="17.140625" style="257" customWidth="1"/>
    <col min="1798" max="1798" width="19" style="257" customWidth="1"/>
    <col min="1799" max="2048" width="9.140625" style="257"/>
    <col min="2049" max="2049" width="7.5703125" style="257" customWidth="1"/>
    <col min="2050" max="2050" width="63.42578125" style="257" customWidth="1"/>
    <col min="2051" max="2051" width="6.7109375" style="257" customWidth="1"/>
    <col min="2052" max="2052" width="7.7109375" style="257" customWidth="1"/>
    <col min="2053" max="2053" width="17.140625" style="257" customWidth="1"/>
    <col min="2054" max="2054" width="19" style="257" customWidth="1"/>
    <col min="2055" max="2304" width="9.140625" style="257"/>
    <col min="2305" max="2305" width="7.5703125" style="257" customWidth="1"/>
    <col min="2306" max="2306" width="63.42578125" style="257" customWidth="1"/>
    <col min="2307" max="2307" width="6.7109375" style="257" customWidth="1"/>
    <col min="2308" max="2308" width="7.7109375" style="257" customWidth="1"/>
    <col min="2309" max="2309" width="17.140625" style="257" customWidth="1"/>
    <col min="2310" max="2310" width="19" style="257" customWidth="1"/>
    <col min="2311" max="2560" width="9.140625" style="257"/>
    <col min="2561" max="2561" width="7.5703125" style="257" customWidth="1"/>
    <col min="2562" max="2562" width="63.42578125" style="257" customWidth="1"/>
    <col min="2563" max="2563" width="6.7109375" style="257" customWidth="1"/>
    <col min="2564" max="2564" width="7.7109375" style="257" customWidth="1"/>
    <col min="2565" max="2565" width="17.140625" style="257" customWidth="1"/>
    <col min="2566" max="2566" width="19" style="257" customWidth="1"/>
    <col min="2567" max="2816" width="9.140625" style="257"/>
    <col min="2817" max="2817" width="7.5703125" style="257" customWidth="1"/>
    <col min="2818" max="2818" width="63.42578125" style="257" customWidth="1"/>
    <col min="2819" max="2819" width="6.7109375" style="257" customWidth="1"/>
    <col min="2820" max="2820" width="7.7109375" style="257" customWidth="1"/>
    <col min="2821" max="2821" width="17.140625" style="257" customWidth="1"/>
    <col min="2822" max="2822" width="19" style="257" customWidth="1"/>
    <col min="2823" max="3072" width="9.140625" style="257"/>
    <col min="3073" max="3073" width="7.5703125" style="257" customWidth="1"/>
    <col min="3074" max="3074" width="63.42578125" style="257" customWidth="1"/>
    <col min="3075" max="3075" width="6.7109375" style="257" customWidth="1"/>
    <col min="3076" max="3076" width="7.7109375" style="257" customWidth="1"/>
    <col min="3077" max="3077" width="17.140625" style="257" customWidth="1"/>
    <col min="3078" max="3078" width="19" style="257" customWidth="1"/>
    <col min="3079" max="3328" width="9.140625" style="257"/>
    <col min="3329" max="3329" width="7.5703125" style="257" customWidth="1"/>
    <col min="3330" max="3330" width="63.42578125" style="257" customWidth="1"/>
    <col min="3331" max="3331" width="6.7109375" style="257" customWidth="1"/>
    <col min="3332" max="3332" width="7.7109375" style="257" customWidth="1"/>
    <col min="3333" max="3333" width="17.140625" style="257" customWidth="1"/>
    <col min="3334" max="3334" width="19" style="257" customWidth="1"/>
    <col min="3335" max="3584" width="9.140625" style="257"/>
    <col min="3585" max="3585" width="7.5703125" style="257" customWidth="1"/>
    <col min="3586" max="3586" width="63.42578125" style="257" customWidth="1"/>
    <col min="3587" max="3587" width="6.7109375" style="257" customWidth="1"/>
    <col min="3588" max="3588" width="7.7109375" style="257" customWidth="1"/>
    <col min="3589" max="3589" width="17.140625" style="257" customWidth="1"/>
    <col min="3590" max="3590" width="19" style="257" customWidth="1"/>
    <col min="3591" max="3840" width="9.140625" style="257"/>
    <col min="3841" max="3841" width="7.5703125" style="257" customWidth="1"/>
    <col min="3842" max="3842" width="63.42578125" style="257" customWidth="1"/>
    <col min="3843" max="3843" width="6.7109375" style="257" customWidth="1"/>
    <col min="3844" max="3844" width="7.7109375" style="257" customWidth="1"/>
    <col min="3845" max="3845" width="17.140625" style="257" customWidth="1"/>
    <col min="3846" max="3846" width="19" style="257" customWidth="1"/>
    <col min="3847" max="4096" width="9.140625" style="257"/>
    <col min="4097" max="4097" width="7.5703125" style="257" customWidth="1"/>
    <col min="4098" max="4098" width="63.42578125" style="257" customWidth="1"/>
    <col min="4099" max="4099" width="6.7109375" style="257" customWidth="1"/>
    <col min="4100" max="4100" width="7.7109375" style="257" customWidth="1"/>
    <col min="4101" max="4101" width="17.140625" style="257" customWidth="1"/>
    <col min="4102" max="4102" width="19" style="257" customWidth="1"/>
    <col min="4103" max="4352" width="9.140625" style="257"/>
    <col min="4353" max="4353" width="7.5703125" style="257" customWidth="1"/>
    <col min="4354" max="4354" width="63.42578125" style="257" customWidth="1"/>
    <col min="4355" max="4355" width="6.7109375" style="257" customWidth="1"/>
    <col min="4356" max="4356" width="7.7109375" style="257" customWidth="1"/>
    <col min="4357" max="4357" width="17.140625" style="257" customWidth="1"/>
    <col min="4358" max="4358" width="19" style="257" customWidth="1"/>
    <col min="4359" max="4608" width="9.140625" style="257"/>
    <col min="4609" max="4609" width="7.5703125" style="257" customWidth="1"/>
    <col min="4610" max="4610" width="63.42578125" style="257" customWidth="1"/>
    <col min="4611" max="4611" width="6.7109375" style="257" customWidth="1"/>
    <col min="4612" max="4612" width="7.7109375" style="257" customWidth="1"/>
    <col min="4613" max="4613" width="17.140625" style="257" customWidth="1"/>
    <col min="4614" max="4614" width="19" style="257" customWidth="1"/>
    <col min="4615" max="4864" width="9.140625" style="257"/>
    <col min="4865" max="4865" width="7.5703125" style="257" customWidth="1"/>
    <col min="4866" max="4866" width="63.42578125" style="257" customWidth="1"/>
    <col min="4867" max="4867" width="6.7109375" style="257" customWidth="1"/>
    <col min="4868" max="4868" width="7.7109375" style="257" customWidth="1"/>
    <col min="4869" max="4869" width="17.140625" style="257" customWidth="1"/>
    <col min="4870" max="4870" width="19" style="257" customWidth="1"/>
    <col min="4871" max="5120" width="9.140625" style="257"/>
    <col min="5121" max="5121" width="7.5703125" style="257" customWidth="1"/>
    <col min="5122" max="5122" width="63.42578125" style="257" customWidth="1"/>
    <col min="5123" max="5123" width="6.7109375" style="257" customWidth="1"/>
    <col min="5124" max="5124" width="7.7109375" style="257" customWidth="1"/>
    <col min="5125" max="5125" width="17.140625" style="257" customWidth="1"/>
    <col min="5126" max="5126" width="19" style="257" customWidth="1"/>
    <col min="5127" max="5376" width="9.140625" style="257"/>
    <col min="5377" max="5377" width="7.5703125" style="257" customWidth="1"/>
    <col min="5378" max="5378" width="63.42578125" style="257" customWidth="1"/>
    <col min="5379" max="5379" width="6.7109375" style="257" customWidth="1"/>
    <col min="5380" max="5380" width="7.7109375" style="257" customWidth="1"/>
    <col min="5381" max="5381" width="17.140625" style="257" customWidth="1"/>
    <col min="5382" max="5382" width="19" style="257" customWidth="1"/>
    <col min="5383" max="5632" width="9.140625" style="257"/>
    <col min="5633" max="5633" width="7.5703125" style="257" customWidth="1"/>
    <col min="5634" max="5634" width="63.42578125" style="257" customWidth="1"/>
    <col min="5635" max="5635" width="6.7109375" style="257" customWidth="1"/>
    <col min="5636" max="5636" width="7.7109375" style="257" customWidth="1"/>
    <col min="5637" max="5637" width="17.140625" style="257" customWidth="1"/>
    <col min="5638" max="5638" width="19" style="257" customWidth="1"/>
    <col min="5639" max="5888" width="9.140625" style="257"/>
    <col min="5889" max="5889" width="7.5703125" style="257" customWidth="1"/>
    <col min="5890" max="5890" width="63.42578125" style="257" customWidth="1"/>
    <col min="5891" max="5891" width="6.7109375" style="257" customWidth="1"/>
    <col min="5892" max="5892" width="7.7109375" style="257" customWidth="1"/>
    <col min="5893" max="5893" width="17.140625" style="257" customWidth="1"/>
    <col min="5894" max="5894" width="19" style="257" customWidth="1"/>
    <col min="5895" max="6144" width="9.140625" style="257"/>
    <col min="6145" max="6145" width="7.5703125" style="257" customWidth="1"/>
    <col min="6146" max="6146" width="63.42578125" style="257" customWidth="1"/>
    <col min="6147" max="6147" width="6.7109375" style="257" customWidth="1"/>
    <col min="6148" max="6148" width="7.7109375" style="257" customWidth="1"/>
    <col min="6149" max="6149" width="17.140625" style="257" customWidth="1"/>
    <col min="6150" max="6150" width="19" style="257" customWidth="1"/>
    <col min="6151" max="6400" width="9.140625" style="257"/>
    <col min="6401" max="6401" width="7.5703125" style="257" customWidth="1"/>
    <col min="6402" max="6402" width="63.42578125" style="257" customWidth="1"/>
    <col min="6403" max="6403" width="6.7109375" style="257" customWidth="1"/>
    <col min="6404" max="6404" width="7.7109375" style="257" customWidth="1"/>
    <col min="6405" max="6405" width="17.140625" style="257" customWidth="1"/>
    <col min="6406" max="6406" width="19" style="257" customWidth="1"/>
    <col min="6407" max="6656" width="9.140625" style="257"/>
    <col min="6657" max="6657" width="7.5703125" style="257" customWidth="1"/>
    <col min="6658" max="6658" width="63.42578125" style="257" customWidth="1"/>
    <col min="6659" max="6659" width="6.7109375" style="257" customWidth="1"/>
    <col min="6660" max="6660" width="7.7109375" style="257" customWidth="1"/>
    <col min="6661" max="6661" width="17.140625" style="257" customWidth="1"/>
    <col min="6662" max="6662" width="19" style="257" customWidth="1"/>
    <col min="6663" max="6912" width="9.140625" style="257"/>
    <col min="6913" max="6913" width="7.5703125" style="257" customWidth="1"/>
    <col min="6914" max="6914" width="63.42578125" style="257" customWidth="1"/>
    <col min="6915" max="6915" width="6.7109375" style="257" customWidth="1"/>
    <col min="6916" max="6916" width="7.7109375" style="257" customWidth="1"/>
    <col min="6917" max="6917" width="17.140625" style="257" customWidth="1"/>
    <col min="6918" max="6918" width="19" style="257" customWidth="1"/>
    <col min="6919" max="7168" width="9.140625" style="257"/>
    <col min="7169" max="7169" width="7.5703125" style="257" customWidth="1"/>
    <col min="7170" max="7170" width="63.42578125" style="257" customWidth="1"/>
    <col min="7171" max="7171" width="6.7109375" style="257" customWidth="1"/>
    <col min="7172" max="7172" width="7.7109375" style="257" customWidth="1"/>
    <col min="7173" max="7173" width="17.140625" style="257" customWidth="1"/>
    <col min="7174" max="7174" width="19" style="257" customWidth="1"/>
    <col min="7175" max="7424" width="9.140625" style="257"/>
    <col min="7425" max="7425" width="7.5703125" style="257" customWidth="1"/>
    <col min="7426" max="7426" width="63.42578125" style="257" customWidth="1"/>
    <col min="7427" max="7427" width="6.7109375" style="257" customWidth="1"/>
    <col min="7428" max="7428" width="7.7109375" style="257" customWidth="1"/>
    <col min="7429" max="7429" width="17.140625" style="257" customWidth="1"/>
    <col min="7430" max="7430" width="19" style="257" customWidth="1"/>
    <col min="7431" max="7680" width="9.140625" style="257"/>
    <col min="7681" max="7681" width="7.5703125" style="257" customWidth="1"/>
    <col min="7682" max="7682" width="63.42578125" style="257" customWidth="1"/>
    <col min="7683" max="7683" width="6.7109375" style="257" customWidth="1"/>
    <col min="7684" max="7684" width="7.7109375" style="257" customWidth="1"/>
    <col min="7685" max="7685" width="17.140625" style="257" customWidth="1"/>
    <col min="7686" max="7686" width="19" style="257" customWidth="1"/>
    <col min="7687" max="7936" width="9.140625" style="257"/>
    <col min="7937" max="7937" width="7.5703125" style="257" customWidth="1"/>
    <col min="7938" max="7938" width="63.42578125" style="257" customWidth="1"/>
    <col min="7939" max="7939" width="6.7109375" style="257" customWidth="1"/>
    <col min="7940" max="7940" width="7.7109375" style="257" customWidth="1"/>
    <col min="7941" max="7941" width="17.140625" style="257" customWidth="1"/>
    <col min="7942" max="7942" width="19" style="257" customWidth="1"/>
    <col min="7943" max="8192" width="9.140625" style="257"/>
    <col min="8193" max="8193" width="7.5703125" style="257" customWidth="1"/>
    <col min="8194" max="8194" width="63.42578125" style="257" customWidth="1"/>
    <col min="8195" max="8195" width="6.7109375" style="257" customWidth="1"/>
    <col min="8196" max="8196" width="7.7109375" style="257" customWidth="1"/>
    <col min="8197" max="8197" width="17.140625" style="257" customWidth="1"/>
    <col min="8198" max="8198" width="19" style="257" customWidth="1"/>
    <col min="8199" max="8448" width="9.140625" style="257"/>
    <col min="8449" max="8449" width="7.5703125" style="257" customWidth="1"/>
    <col min="8450" max="8450" width="63.42578125" style="257" customWidth="1"/>
    <col min="8451" max="8451" width="6.7109375" style="257" customWidth="1"/>
    <col min="8452" max="8452" width="7.7109375" style="257" customWidth="1"/>
    <col min="8453" max="8453" width="17.140625" style="257" customWidth="1"/>
    <col min="8454" max="8454" width="19" style="257" customWidth="1"/>
    <col min="8455" max="8704" width="9.140625" style="257"/>
    <col min="8705" max="8705" width="7.5703125" style="257" customWidth="1"/>
    <col min="8706" max="8706" width="63.42578125" style="257" customWidth="1"/>
    <col min="8707" max="8707" width="6.7109375" style="257" customWidth="1"/>
    <col min="8708" max="8708" width="7.7109375" style="257" customWidth="1"/>
    <col min="8709" max="8709" width="17.140625" style="257" customWidth="1"/>
    <col min="8710" max="8710" width="19" style="257" customWidth="1"/>
    <col min="8711" max="8960" width="9.140625" style="257"/>
    <col min="8961" max="8961" width="7.5703125" style="257" customWidth="1"/>
    <col min="8962" max="8962" width="63.42578125" style="257" customWidth="1"/>
    <col min="8963" max="8963" width="6.7109375" style="257" customWidth="1"/>
    <col min="8964" max="8964" width="7.7109375" style="257" customWidth="1"/>
    <col min="8965" max="8965" width="17.140625" style="257" customWidth="1"/>
    <col min="8966" max="8966" width="19" style="257" customWidth="1"/>
    <col min="8967" max="9216" width="9.140625" style="257"/>
    <col min="9217" max="9217" width="7.5703125" style="257" customWidth="1"/>
    <col min="9218" max="9218" width="63.42578125" style="257" customWidth="1"/>
    <col min="9219" max="9219" width="6.7109375" style="257" customWidth="1"/>
    <col min="9220" max="9220" width="7.7109375" style="257" customWidth="1"/>
    <col min="9221" max="9221" width="17.140625" style="257" customWidth="1"/>
    <col min="9222" max="9222" width="19" style="257" customWidth="1"/>
    <col min="9223" max="9472" width="9.140625" style="257"/>
    <col min="9473" max="9473" width="7.5703125" style="257" customWidth="1"/>
    <col min="9474" max="9474" width="63.42578125" style="257" customWidth="1"/>
    <col min="9475" max="9475" width="6.7109375" style="257" customWidth="1"/>
    <col min="9476" max="9476" width="7.7109375" style="257" customWidth="1"/>
    <col min="9477" max="9477" width="17.140625" style="257" customWidth="1"/>
    <col min="9478" max="9478" width="19" style="257" customWidth="1"/>
    <col min="9479" max="9728" width="9.140625" style="257"/>
    <col min="9729" max="9729" width="7.5703125" style="257" customWidth="1"/>
    <col min="9730" max="9730" width="63.42578125" style="257" customWidth="1"/>
    <col min="9731" max="9731" width="6.7109375" style="257" customWidth="1"/>
    <col min="9732" max="9732" width="7.7109375" style="257" customWidth="1"/>
    <col min="9733" max="9733" width="17.140625" style="257" customWidth="1"/>
    <col min="9734" max="9734" width="19" style="257" customWidth="1"/>
    <col min="9735" max="9984" width="9.140625" style="257"/>
    <col min="9985" max="9985" width="7.5703125" style="257" customWidth="1"/>
    <col min="9986" max="9986" width="63.42578125" style="257" customWidth="1"/>
    <col min="9987" max="9987" width="6.7109375" style="257" customWidth="1"/>
    <col min="9988" max="9988" width="7.7109375" style="257" customWidth="1"/>
    <col min="9989" max="9989" width="17.140625" style="257" customWidth="1"/>
    <col min="9990" max="9990" width="19" style="257" customWidth="1"/>
    <col min="9991" max="10240" width="9.140625" style="257"/>
    <col min="10241" max="10241" width="7.5703125" style="257" customWidth="1"/>
    <col min="10242" max="10242" width="63.42578125" style="257" customWidth="1"/>
    <col min="10243" max="10243" width="6.7109375" style="257" customWidth="1"/>
    <col min="10244" max="10244" width="7.7109375" style="257" customWidth="1"/>
    <col min="10245" max="10245" width="17.140625" style="257" customWidth="1"/>
    <col min="10246" max="10246" width="19" style="257" customWidth="1"/>
    <col min="10247" max="10496" width="9.140625" style="257"/>
    <col min="10497" max="10497" width="7.5703125" style="257" customWidth="1"/>
    <col min="10498" max="10498" width="63.42578125" style="257" customWidth="1"/>
    <col min="10499" max="10499" width="6.7109375" style="257" customWidth="1"/>
    <col min="10500" max="10500" width="7.7109375" style="257" customWidth="1"/>
    <col min="10501" max="10501" width="17.140625" style="257" customWidth="1"/>
    <col min="10502" max="10502" width="19" style="257" customWidth="1"/>
    <col min="10503" max="10752" width="9.140625" style="257"/>
    <col min="10753" max="10753" width="7.5703125" style="257" customWidth="1"/>
    <col min="10754" max="10754" width="63.42578125" style="257" customWidth="1"/>
    <col min="10755" max="10755" width="6.7109375" style="257" customWidth="1"/>
    <col min="10756" max="10756" width="7.7109375" style="257" customWidth="1"/>
    <col min="10757" max="10757" width="17.140625" style="257" customWidth="1"/>
    <col min="10758" max="10758" width="19" style="257" customWidth="1"/>
    <col min="10759" max="11008" width="9.140625" style="257"/>
    <col min="11009" max="11009" width="7.5703125" style="257" customWidth="1"/>
    <col min="11010" max="11010" width="63.42578125" style="257" customWidth="1"/>
    <col min="11011" max="11011" width="6.7109375" style="257" customWidth="1"/>
    <col min="11012" max="11012" width="7.7109375" style="257" customWidth="1"/>
    <col min="11013" max="11013" width="17.140625" style="257" customWidth="1"/>
    <col min="11014" max="11014" width="19" style="257" customWidth="1"/>
    <col min="11015" max="11264" width="9.140625" style="257"/>
    <col min="11265" max="11265" width="7.5703125" style="257" customWidth="1"/>
    <col min="11266" max="11266" width="63.42578125" style="257" customWidth="1"/>
    <col min="11267" max="11267" width="6.7109375" style="257" customWidth="1"/>
    <col min="11268" max="11268" width="7.7109375" style="257" customWidth="1"/>
    <col min="11269" max="11269" width="17.140625" style="257" customWidth="1"/>
    <col min="11270" max="11270" width="19" style="257" customWidth="1"/>
    <col min="11271" max="11520" width="9.140625" style="257"/>
    <col min="11521" max="11521" width="7.5703125" style="257" customWidth="1"/>
    <col min="11522" max="11522" width="63.42578125" style="257" customWidth="1"/>
    <col min="11523" max="11523" width="6.7109375" style="257" customWidth="1"/>
    <col min="11524" max="11524" width="7.7109375" style="257" customWidth="1"/>
    <col min="11525" max="11525" width="17.140625" style="257" customWidth="1"/>
    <col min="11526" max="11526" width="19" style="257" customWidth="1"/>
    <col min="11527" max="11776" width="9.140625" style="257"/>
    <col min="11777" max="11777" width="7.5703125" style="257" customWidth="1"/>
    <col min="11778" max="11778" width="63.42578125" style="257" customWidth="1"/>
    <col min="11779" max="11779" width="6.7109375" style="257" customWidth="1"/>
    <col min="11780" max="11780" width="7.7109375" style="257" customWidth="1"/>
    <col min="11781" max="11781" width="17.140625" style="257" customWidth="1"/>
    <col min="11782" max="11782" width="19" style="257" customWidth="1"/>
    <col min="11783" max="12032" width="9.140625" style="257"/>
    <col min="12033" max="12033" width="7.5703125" style="257" customWidth="1"/>
    <col min="12034" max="12034" width="63.42578125" style="257" customWidth="1"/>
    <col min="12035" max="12035" width="6.7109375" style="257" customWidth="1"/>
    <col min="12036" max="12036" width="7.7109375" style="257" customWidth="1"/>
    <col min="12037" max="12037" width="17.140625" style="257" customWidth="1"/>
    <col min="12038" max="12038" width="19" style="257" customWidth="1"/>
    <col min="12039" max="12288" width="9.140625" style="257"/>
    <col min="12289" max="12289" width="7.5703125" style="257" customWidth="1"/>
    <col min="12290" max="12290" width="63.42578125" style="257" customWidth="1"/>
    <col min="12291" max="12291" width="6.7109375" style="257" customWidth="1"/>
    <col min="12292" max="12292" width="7.7109375" style="257" customWidth="1"/>
    <col min="12293" max="12293" width="17.140625" style="257" customWidth="1"/>
    <col min="12294" max="12294" width="19" style="257" customWidth="1"/>
    <col min="12295" max="12544" width="9.140625" style="257"/>
    <col min="12545" max="12545" width="7.5703125" style="257" customWidth="1"/>
    <col min="12546" max="12546" width="63.42578125" style="257" customWidth="1"/>
    <col min="12547" max="12547" width="6.7109375" style="257" customWidth="1"/>
    <col min="12548" max="12548" width="7.7109375" style="257" customWidth="1"/>
    <col min="12549" max="12549" width="17.140625" style="257" customWidth="1"/>
    <col min="12550" max="12550" width="19" style="257" customWidth="1"/>
    <col min="12551" max="12800" width="9.140625" style="257"/>
    <col min="12801" max="12801" width="7.5703125" style="257" customWidth="1"/>
    <col min="12802" max="12802" width="63.42578125" style="257" customWidth="1"/>
    <col min="12803" max="12803" width="6.7109375" style="257" customWidth="1"/>
    <col min="12804" max="12804" width="7.7109375" style="257" customWidth="1"/>
    <col min="12805" max="12805" width="17.140625" style="257" customWidth="1"/>
    <col min="12806" max="12806" width="19" style="257" customWidth="1"/>
    <col min="12807" max="13056" width="9.140625" style="257"/>
    <col min="13057" max="13057" width="7.5703125" style="257" customWidth="1"/>
    <col min="13058" max="13058" width="63.42578125" style="257" customWidth="1"/>
    <col min="13059" max="13059" width="6.7109375" style="257" customWidth="1"/>
    <col min="13060" max="13060" width="7.7109375" style="257" customWidth="1"/>
    <col min="13061" max="13061" width="17.140625" style="257" customWidth="1"/>
    <col min="13062" max="13062" width="19" style="257" customWidth="1"/>
    <col min="13063" max="13312" width="9.140625" style="257"/>
    <col min="13313" max="13313" width="7.5703125" style="257" customWidth="1"/>
    <col min="13314" max="13314" width="63.42578125" style="257" customWidth="1"/>
    <col min="13315" max="13315" width="6.7109375" style="257" customWidth="1"/>
    <col min="13316" max="13316" width="7.7109375" style="257" customWidth="1"/>
    <col min="13317" max="13317" width="17.140625" style="257" customWidth="1"/>
    <col min="13318" max="13318" width="19" style="257" customWidth="1"/>
    <col min="13319" max="13568" width="9.140625" style="257"/>
    <col min="13569" max="13569" width="7.5703125" style="257" customWidth="1"/>
    <col min="13570" max="13570" width="63.42578125" style="257" customWidth="1"/>
    <col min="13571" max="13571" width="6.7109375" style="257" customWidth="1"/>
    <col min="13572" max="13572" width="7.7109375" style="257" customWidth="1"/>
    <col min="13573" max="13573" width="17.140625" style="257" customWidth="1"/>
    <col min="13574" max="13574" width="19" style="257" customWidth="1"/>
    <col min="13575" max="13824" width="9.140625" style="257"/>
    <col min="13825" max="13825" width="7.5703125" style="257" customWidth="1"/>
    <col min="13826" max="13826" width="63.42578125" style="257" customWidth="1"/>
    <col min="13827" max="13827" width="6.7109375" style="257" customWidth="1"/>
    <col min="13828" max="13828" width="7.7109375" style="257" customWidth="1"/>
    <col min="13829" max="13829" width="17.140625" style="257" customWidth="1"/>
    <col min="13830" max="13830" width="19" style="257" customWidth="1"/>
    <col min="13831" max="14080" width="9.140625" style="257"/>
    <col min="14081" max="14081" width="7.5703125" style="257" customWidth="1"/>
    <col min="14082" max="14082" width="63.42578125" style="257" customWidth="1"/>
    <col min="14083" max="14083" width="6.7109375" style="257" customWidth="1"/>
    <col min="14084" max="14084" width="7.7109375" style="257" customWidth="1"/>
    <col min="14085" max="14085" width="17.140625" style="257" customWidth="1"/>
    <col min="14086" max="14086" width="19" style="257" customWidth="1"/>
    <col min="14087" max="14336" width="9.140625" style="257"/>
    <col min="14337" max="14337" width="7.5703125" style="257" customWidth="1"/>
    <col min="14338" max="14338" width="63.42578125" style="257" customWidth="1"/>
    <col min="14339" max="14339" width="6.7109375" style="257" customWidth="1"/>
    <col min="14340" max="14340" width="7.7109375" style="257" customWidth="1"/>
    <col min="14341" max="14341" width="17.140625" style="257" customWidth="1"/>
    <col min="14342" max="14342" width="19" style="257" customWidth="1"/>
    <col min="14343" max="14592" width="9.140625" style="257"/>
    <col min="14593" max="14593" width="7.5703125" style="257" customWidth="1"/>
    <col min="14594" max="14594" width="63.42578125" style="257" customWidth="1"/>
    <col min="14595" max="14595" width="6.7109375" style="257" customWidth="1"/>
    <col min="14596" max="14596" width="7.7109375" style="257" customWidth="1"/>
    <col min="14597" max="14597" width="17.140625" style="257" customWidth="1"/>
    <col min="14598" max="14598" width="19" style="257" customWidth="1"/>
    <col min="14599" max="14848" width="9.140625" style="257"/>
    <col min="14849" max="14849" width="7.5703125" style="257" customWidth="1"/>
    <col min="14850" max="14850" width="63.42578125" style="257" customWidth="1"/>
    <col min="14851" max="14851" width="6.7109375" style="257" customWidth="1"/>
    <col min="14852" max="14852" width="7.7109375" style="257" customWidth="1"/>
    <col min="14853" max="14853" width="17.140625" style="257" customWidth="1"/>
    <col min="14854" max="14854" width="19" style="257" customWidth="1"/>
    <col min="14855" max="15104" width="9.140625" style="257"/>
    <col min="15105" max="15105" width="7.5703125" style="257" customWidth="1"/>
    <col min="15106" max="15106" width="63.42578125" style="257" customWidth="1"/>
    <col min="15107" max="15107" width="6.7109375" style="257" customWidth="1"/>
    <col min="15108" max="15108" width="7.7109375" style="257" customWidth="1"/>
    <col min="15109" max="15109" width="17.140625" style="257" customWidth="1"/>
    <col min="15110" max="15110" width="19" style="257" customWidth="1"/>
    <col min="15111" max="15360" width="9.140625" style="257"/>
    <col min="15361" max="15361" width="7.5703125" style="257" customWidth="1"/>
    <col min="15362" max="15362" width="63.42578125" style="257" customWidth="1"/>
    <col min="15363" max="15363" width="6.7109375" style="257" customWidth="1"/>
    <col min="15364" max="15364" width="7.7109375" style="257" customWidth="1"/>
    <col min="15365" max="15365" width="17.140625" style="257" customWidth="1"/>
    <col min="15366" max="15366" width="19" style="257" customWidth="1"/>
    <col min="15367" max="15616" width="9.140625" style="257"/>
    <col min="15617" max="15617" width="7.5703125" style="257" customWidth="1"/>
    <col min="15618" max="15618" width="63.42578125" style="257" customWidth="1"/>
    <col min="15619" max="15619" width="6.7109375" style="257" customWidth="1"/>
    <col min="15620" max="15620" width="7.7109375" style="257" customWidth="1"/>
    <col min="15621" max="15621" width="17.140625" style="257" customWidth="1"/>
    <col min="15622" max="15622" width="19" style="257" customWidth="1"/>
    <col min="15623" max="15872" width="9.140625" style="257"/>
    <col min="15873" max="15873" width="7.5703125" style="257" customWidth="1"/>
    <col min="15874" max="15874" width="63.42578125" style="257" customWidth="1"/>
    <col min="15875" max="15875" width="6.7109375" style="257" customWidth="1"/>
    <col min="15876" max="15876" width="7.7109375" style="257" customWidth="1"/>
    <col min="15877" max="15877" width="17.140625" style="257" customWidth="1"/>
    <col min="15878" max="15878" width="19" style="257" customWidth="1"/>
    <col min="15879" max="16128" width="9.140625" style="257"/>
    <col min="16129" max="16129" width="7.5703125" style="257" customWidth="1"/>
    <col min="16130" max="16130" width="63.42578125" style="257" customWidth="1"/>
    <col min="16131" max="16131" width="6.7109375" style="257" customWidth="1"/>
    <col min="16132" max="16132" width="7.7109375" style="257" customWidth="1"/>
    <col min="16133" max="16133" width="17.140625" style="257" customWidth="1"/>
    <col min="16134" max="16134" width="19" style="257" customWidth="1"/>
    <col min="16135" max="16384" width="9.140625" style="257"/>
  </cols>
  <sheetData>
    <row r="1" spans="1:10" ht="15">
      <c r="A1" s="268"/>
      <c r="B1" s="269" t="s">
        <v>360</v>
      </c>
      <c r="C1" s="270"/>
      <c r="D1" s="271"/>
      <c r="E1" s="272"/>
      <c r="F1" s="273"/>
      <c r="G1" s="274"/>
      <c r="H1" s="259"/>
      <c r="I1" s="259"/>
      <c r="J1" s="259"/>
    </row>
    <row r="2" spans="1:10" ht="15">
      <c r="A2" s="268"/>
      <c r="B2" s="269"/>
      <c r="C2" s="270"/>
      <c r="D2" s="271"/>
      <c r="E2" s="272"/>
      <c r="F2" s="273"/>
      <c r="G2" s="274"/>
      <c r="H2" s="275"/>
      <c r="I2" s="275"/>
      <c r="J2" s="259"/>
    </row>
    <row r="3" spans="1:10" ht="15">
      <c r="A3" s="276"/>
      <c r="B3" s="277" t="s">
        <v>361</v>
      </c>
      <c r="C3" s="270"/>
      <c r="D3" s="271"/>
      <c r="E3" s="272"/>
      <c r="F3" s="273"/>
      <c r="G3" s="274"/>
      <c r="H3" s="275"/>
      <c r="I3" s="275"/>
      <c r="J3" s="259"/>
    </row>
    <row r="4" spans="1:10" ht="60">
      <c r="A4" s="276"/>
      <c r="B4" s="278" t="s">
        <v>362</v>
      </c>
      <c r="C4" s="270"/>
      <c r="D4" s="271"/>
      <c r="E4" s="272"/>
      <c r="F4" s="273"/>
      <c r="G4" s="274"/>
      <c r="H4" s="275"/>
      <c r="I4" s="275"/>
      <c r="J4" s="259"/>
    </row>
    <row r="5" spans="1:10" ht="84">
      <c r="A5" s="279"/>
      <c r="B5" s="280" t="s">
        <v>363</v>
      </c>
      <c r="C5" s="281"/>
      <c r="D5" s="282"/>
      <c r="E5" s="272"/>
      <c r="F5" s="283"/>
      <c r="G5" s="274"/>
      <c r="H5" s="275"/>
      <c r="I5" s="275"/>
      <c r="J5" s="259"/>
    </row>
    <row r="6" spans="1:10" ht="24">
      <c r="A6" s="284"/>
      <c r="B6" s="278" t="s">
        <v>364</v>
      </c>
      <c r="C6" s="281"/>
      <c r="D6" s="285"/>
      <c r="E6" s="286"/>
      <c r="F6" s="287"/>
      <c r="G6" s="274"/>
      <c r="H6" s="275"/>
      <c r="I6" s="275"/>
      <c r="J6" s="259"/>
    </row>
    <row r="7" spans="1:10" ht="24">
      <c r="A7" s="276"/>
      <c r="B7" s="278" t="s">
        <v>365</v>
      </c>
      <c r="C7" s="270"/>
      <c r="D7" s="271"/>
      <c r="E7" s="272"/>
      <c r="F7" s="273"/>
      <c r="G7" s="274"/>
      <c r="H7" s="275"/>
      <c r="I7" s="275"/>
      <c r="J7" s="259"/>
    </row>
    <row r="8" spans="1:10" ht="15">
      <c r="A8" s="276"/>
      <c r="B8" s="278"/>
      <c r="C8" s="270"/>
      <c r="D8" s="271"/>
      <c r="E8" s="272"/>
      <c r="F8" s="273"/>
      <c r="G8" s="274"/>
      <c r="H8" s="275"/>
      <c r="I8" s="275"/>
      <c r="J8" s="259"/>
    </row>
    <row r="9" spans="1:10" ht="15">
      <c r="A9" s="276"/>
      <c r="B9" s="288" t="s">
        <v>366</v>
      </c>
      <c r="C9" s="270"/>
      <c r="D9" s="271"/>
      <c r="E9" s="272"/>
      <c r="F9" s="273"/>
      <c r="G9" s="274"/>
      <c r="H9" s="275"/>
      <c r="I9" s="275"/>
      <c r="J9" s="259"/>
    </row>
    <row r="10" spans="1:10" ht="36">
      <c r="A10" s="276"/>
      <c r="B10" s="289" t="s">
        <v>367</v>
      </c>
      <c r="C10" s="270"/>
      <c r="D10" s="271"/>
      <c r="E10" s="272"/>
      <c r="F10" s="273"/>
      <c r="G10" s="274"/>
      <c r="H10" s="275"/>
      <c r="I10" s="275"/>
      <c r="J10" s="259"/>
    </row>
    <row r="11" spans="1:10" ht="24">
      <c r="A11" s="276"/>
      <c r="B11" s="289" t="s">
        <v>368</v>
      </c>
      <c r="C11" s="270"/>
      <c r="D11" s="271"/>
      <c r="E11" s="272"/>
      <c r="F11" s="273"/>
      <c r="G11" s="274"/>
      <c r="H11" s="275"/>
      <c r="I11" s="275"/>
      <c r="J11" s="259"/>
    </row>
    <row r="12" spans="1:10" ht="15">
      <c r="A12" s="276"/>
      <c r="B12" s="288" t="s">
        <v>369</v>
      </c>
      <c r="C12" s="270"/>
      <c r="D12" s="271"/>
      <c r="E12" s="272"/>
      <c r="F12" s="273"/>
      <c r="G12" s="274"/>
      <c r="H12" s="275"/>
      <c r="I12" s="275"/>
      <c r="J12" s="259"/>
    </row>
    <row r="13" spans="1:10" ht="24">
      <c r="A13" s="276"/>
      <c r="B13" s="278" t="s">
        <v>370</v>
      </c>
      <c r="C13" s="270"/>
      <c r="D13" s="271"/>
      <c r="E13" s="272"/>
      <c r="F13" s="273"/>
      <c r="G13" s="274"/>
      <c r="H13" s="275"/>
      <c r="I13" s="275"/>
      <c r="J13" s="259"/>
    </row>
    <row r="14" spans="1:10" ht="15">
      <c r="A14" s="276"/>
      <c r="B14" s="289" t="s">
        <v>371</v>
      </c>
      <c r="C14" s="270"/>
      <c r="D14" s="271"/>
      <c r="E14" s="272"/>
      <c r="F14" s="273"/>
      <c r="G14" s="274"/>
      <c r="H14" s="275"/>
      <c r="I14" s="275"/>
      <c r="J14" s="259"/>
    </row>
    <row r="15" spans="1:10" ht="15">
      <c r="A15" s="276"/>
      <c r="B15" s="288" t="s">
        <v>372</v>
      </c>
      <c r="C15" s="270"/>
      <c r="D15" s="271"/>
      <c r="E15" s="272"/>
      <c r="F15" s="273"/>
      <c r="G15" s="274"/>
      <c r="H15" s="275"/>
      <c r="I15" s="275"/>
      <c r="J15" s="259"/>
    </row>
    <row r="16" spans="1:10" ht="24">
      <c r="A16" s="276"/>
      <c r="B16" s="289" t="s">
        <v>373</v>
      </c>
      <c r="C16" s="270"/>
      <c r="D16" s="271"/>
      <c r="E16" s="272"/>
      <c r="F16" s="273"/>
      <c r="G16" s="274"/>
      <c r="H16" s="275"/>
      <c r="I16" s="275"/>
      <c r="J16" s="259"/>
    </row>
    <row r="17" spans="1:10" ht="24">
      <c r="A17" s="276"/>
      <c r="B17" s="289" t="s">
        <v>374</v>
      </c>
      <c r="C17" s="270"/>
      <c r="D17" s="271"/>
      <c r="E17" s="272"/>
      <c r="F17" s="273"/>
      <c r="G17" s="274"/>
      <c r="H17" s="259"/>
      <c r="I17" s="259"/>
      <c r="J17" s="259"/>
    </row>
    <row r="18" spans="1:10" ht="15">
      <c r="A18" s="276"/>
      <c r="B18" s="289" t="s">
        <v>375</v>
      </c>
      <c r="C18" s="270"/>
      <c r="D18" s="271"/>
      <c r="E18" s="272"/>
      <c r="F18" s="273"/>
      <c r="G18" s="274"/>
      <c r="H18" s="259"/>
      <c r="I18" s="259"/>
      <c r="J18" s="259"/>
    </row>
    <row r="19" spans="1:10" ht="72">
      <c r="A19" s="276"/>
      <c r="B19" s="289" t="s">
        <v>376</v>
      </c>
      <c r="C19" s="270"/>
      <c r="D19" s="271"/>
      <c r="E19" s="272"/>
      <c r="F19" s="273"/>
      <c r="G19" s="274"/>
    </row>
    <row r="20" spans="1:10" ht="36">
      <c r="A20" s="276"/>
      <c r="B20" s="290" t="s">
        <v>377</v>
      </c>
      <c r="C20" s="270"/>
      <c r="D20" s="271"/>
      <c r="E20" s="272"/>
      <c r="F20" s="273"/>
      <c r="G20" s="274"/>
    </row>
    <row r="21" spans="1:10">
      <c r="A21" s="291"/>
      <c r="B21" s="291"/>
    </row>
  </sheetData>
  <sheetProtection algorithmName="SHA-512" hashValue="3275JalCSb1n+6eKUcaKnwARhGr6euPNt4S9+ZKGVSfKq8WvoVIs8muKrP5azcVSOojG/jsRdkIyriRmkyFFzw==" saltValue="pGh8lr7tkScTfQFs09iDWg==" spinCount="100000"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339D0-8AFD-40A2-88AE-2478470F7645}">
  <sheetPr>
    <tabColor theme="4" tint="0.79998168889431442"/>
  </sheetPr>
  <dimension ref="A1:F55"/>
  <sheetViews>
    <sheetView showZeros="0" view="pageLayout" topLeftCell="A4" zoomScaleNormal="75" zoomScaleSheetLayoutView="120" workbookViewId="0">
      <selection activeCell="F17" sqref="F17"/>
    </sheetView>
  </sheetViews>
  <sheetFormatPr defaultColWidth="8.7109375" defaultRowHeight="12.75"/>
  <cols>
    <col min="1" max="1" width="5.28515625" style="441" customWidth="1"/>
    <col min="2" max="2" width="45.5703125" style="449" customWidth="1"/>
    <col min="3" max="3" width="10.42578125" style="440" customWidth="1"/>
    <col min="4" max="4" width="12.42578125" style="541" customWidth="1"/>
    <col min="5" max="5" width="10.28515625" style="536" customWidth="1"/>
    <col min="6" max="6" width="12.85546875" style="437" customWidth="1"/>
    <col min="7" max="9" width="8.7109375" style="292"/>
    <col min="10" max="10" width="12.85546875" style="292" bestFit="1" customWidth="1"/>
    <col min="11" max="256" width="8.7109375" style="292"/>
    <col min="257" max="257" width="5.28515625" style="292" customWidth="1"/>
    <col min="258" max="258" width="45.5703125" style="292" customWidth="1"/>
    <col min="259" max="259" width="10.42578125" style="292" customWidth="1"/>
    <col min="260" max="260" width="12.42578125" style="292" customWidth="1"/>
    <col min="261" max="261" width="12.28515625" style="292" customWidth="1"/>
    <col min="262" max="262" width="12.85546875" style="292" customWidth="1"/>
    <col min="263" max="265" width="8.7109375" style="292"/>
    <col min="266" max="266" width="12.85546875" style="292" bestFit="1" customWidth="1"/>
    <col min="267" max="512" width="8.7109375" style="292"/>
    <col min="513" max="513" width="5.28515625" style="292" customWidth="1"/>
    <col min="514" max="514" width="45.5703125" style="292" customWidth="1"/>
    <col min="515" max="515" width="10.42578125" style="292" customWidth="1"/>
    <col min="516" max="516" width="12.42578125" style="292" customWidth="1"/>
    <col min="517" max="517" width="12.28515625" style="292" customWidth="1"/>
    <col min="518" max="518" width="12.85546875" style="292" customWidth="1"/>
    <col min="519" max="521" width="8.7109375" style="292"/>
    <col min="522" max="522" width="12.85546875" style="292" bestFit="1" customWidth="1"/>
    <col min="523" max="768" width="8.7109375" style="292"/>
    <col min="769" max="769" width="5.28515625" style="292" customWidth="1"/>
    <col min="770" max="770" width="45.5703125" style="292" customWidth="1"/>
    <col min="771" max="771" width="10.42578125" style="292" customWidth="1"/>
    <col min="772" max="772" width="12.42578125" style="292" customWidth="1"/>
    <col min="773" max="773" width="12.28515625" style="292" customWidth="1"/>
    <col min="774" max="774" width="12.85546875" style="292" customWidth="1"/>
    <col min="775" max="777" width="8.7109375" style="292"/>
    <col min="778" max="778" width="12.85546875" style="292" bestFit="1" customWidth="1"/>
    <col min="779" max="1024" width="8.7109375" style="292"/>
    <col min="1025" max="1025" width="5.28515625" style="292" customWidth="1"/>
    <col min="1026" max="1026" width="45.5703125" style="292" customWidth="1"/>
    <col min="1027" max="1027" width="10.42578125" style="292" customWidth="1"/>
    <col min="1028" max="1028" width="12.42578125" style="292" customWidth="1"/>
    <col min="1029" max="1029" width="12.28515625" style="292" customWidth="1"/>
    <col min="1030" max="1030" width="12.85546875" style="292" customWidth="1"/>
    <col min="1031" max="1033" width="8.7109375" style="292"/>
    <col min="1034" max="1034" width="12.85546875" style="292" bestFit="1" customWidth="1"/>
    <col min="1035" max="1280" width="8.7109375" style="292"/>
    <col min="1281" max="1281" width="5.28515625" style="292" customWidth="1"/>
    <col min="1282" max="1282" width="45.5703125" style="292" customWidth="1"/>
    <col min="1283" max="1283" width="10.42578125" style="292" customWidth="1"/>
    <col min="1284" max="1284" width="12.42578125" style="292" customWidth="1"/>
    <col min="1285" max="1285" width="12.28515625" style="292" customWidth="1"/>
    <col min="1286" max="1286" width="12.85546875" style="292" customWidth="1"/>
    <col min="1287" max="1289" width="8.7109375" style="292"/>
    <col min="1290" max="1290" width="12.85546875" style="292" bestFit="1" customWidth="1"/>
    <col min="1291" max="1536" width="8.7109375" style="292"/>
    <col min="1537" max="1537" width="5.28515625" style="292" customWidth="1"/>
    <col min="1538" max="1538" width="45.5703125" style="292" customWidth="1"/>
    <col min="1539" max="1539" width="10.42578125" style="292" customWidth="1"/>
    <col min="1540" max="1540" width="12.42578125" style="292" customWidth="1"/>
    <col min="1541" max="1541" width="12.28515625" style="292" customWidth="1"/>
    <col min="1542" max="1542" width="12.85546875" style="292" customWidth="1"/>
    <col min="1543" max="1545" width="8.7109375" style="292"/>
    <col min="1546" max="1546" width="12.85546875" style="292" bestFit="1" customWidth="1"/>
    <col min="1547" max="1792" width="8.7109375" style="292"/>
    <col min="1793" max="1793" width="5.28515625" style="292" customWidth="1"/>
    <col min="1794" max="1794" width="45.5703125" style="292" customWidth="1"/>
    <col min="1795" max="1795" width="10.42578125" style="292" customWidth="1"/>
    <col min="1796" max="1796" width="12.42578125" style="292" customWidth="1"/>
    <col min="1797" max="1797" width="12.28515625" style="292" customWidth="1"/>
    <col min="1798" max="1798" width="12.85546875" style="292" customWidth="1"/>
    <col min="1799" max="1801" width="8.7109375" style="292"/>
    <col min="1802" max="1802" width="12.85546875" style="292" bestFit="1" customWidth="1"/>
    <col min="1803" max="2048" width="8.7109375" style="292"/>
    <col min="2049" max="2049" width="5.28515625" style="292" customWidth="1"/>
    <col min="2050" max="2050" width="45.5703125" style="292" customWidth="1"/>
    <col min="2051" max="2051" width="10.42578125" style="292" customWidth="1"/>
    <col min="2052" max="2052" width="12.42578125" style="292" customWidth="1"/>
    <col min="2053" max="2053" width="12.28515625" style="292" customWidth="1"/>
    <col min="2054" max="2054" width="12.85546875" style="292" customWidth="1"/>
    <col min="2055" max="2057" width="8.7109375" style="292"/>
    <col min="2058" max="2058" width="12.85546875" style="292" bestFit="1" customWidth="1"/>
    <col min="2059" max="2304" width="8.7109375" style="292"/>
    <col min="2305" max="2305" width="5.28515625" style="292" customWidth="1"/>
    <col min="2306" max="2306" width="45.5703125" style="292" customWidth="1"/>
    <col min="2307" max="2307" width="10.42578125" style="292" customWidth="1"/>
    <col min="2308" max="2308" width="12.42578125" style="292" customWidth="1"/>
    <col min="2309" max="2309" width="12.28515625" style="292" customWidth="1"/>
    <col min="2310" max="2310" width="12.85546875" style="292" customWidth="1"/>
    <col min="2311" max="2313" width="8.7109375" style="292"/>
    <col min="2314" max="2314" width="12.85546875" style="292" bestFit="1" customWidth="1"/>
    <col min="2315" max="2560" width="8.7109375" style="292"/>
    <col min="2561" max="2561" width="5.28515625" style="292" customWidth="1"/>
    <col min="2562" max="2562" width="45.5703125" style="292" customWidth="1"/>
    <col min="2563" max="2563" width="10.42578125" style="292" customWidth="1"/>
    <col min="2564" max="2564" width="12.42578125" style="292" customWidth="1"/>
    <col min="2565" max="2565" width="12.28515625" style="292" customWidth="1"/>
    <col min="2566" max="2566" width="12.85546875" style="292" customWidth="1"/>
    <col min="2567" max="2569" width="8.7109375" style="292"/>
    <col min="2570" max="2570" width="12.85546875" style="292" bestFit="1" customWidth="1"/>
    <col min="2571" max="2816" width="8.7109375" style="292"/>
    <col min="2817" max="2817" width="5.28515625" style="292" customWidth="1"/>
    <col min="2818" max="2818" width="45.5703125" style="292" customWidth="1"/>
    <col min="2819" max="2819" width="10.42578125" style="292" customWidth="1"/>
    <col min="2820" max="2820" width="12.42578125" style="292" customWidth="1"/>
    <col min="2821" max="2821" width="12.28515625" style="292" customWidth="1"/>
    <col min="2822" max="2822" width="12.85546875" style="292" customWidth="1"/>
    <col min="2823" max="2825" width="8.7109375" style="292"/>
    <col min="2826" max="2826" width="12.85546875" style="292" bestFit="1" customWidth="1"/>
    <col min="2827" max="3072" width="8.7109375" style="292"/>
    <col min="3073" max="3073" width="5.28515625" style="292" customWidth="1"/>
    <col min="3074" max="3074" width="45.5703125" style="292" customWidth="1"/>
    <col min="3075" max="3075" width="10.42578125" style="292" customWidth="1"/>
    <col min="3076" max="3076" width="12.42578125" style="292" customWidth="1"/>
    <col min="3077" max="3077" width="12.28515625" style="292" customWidth="1"/>
    <col min="3078" max="3078" width="12.85546875" style="292" customWidth="1"/>
    <col min="3079" max="3081" width="8.7109375" style="292"/>
    <col min="3082" max="3082" width="12.85546875" style="292" bestFit="1" customWidth="1"/>
    <col min="3083" max="3328" width="8.7109375" style="292"/>
    <col min="3329" max="3329" width="5.28515625" style="292" customWidth="1"/>
    <col min="3330" max="3330" width="45.5703125" style="292" customWidth="1"/>
    <col min="3331" max="3331" width="10.42578125" style="292" customWidth="1"/>
    <col min="3332" max="3332" width="12.42578125" style="292" customWidth="1"/>
    <col min="3333" max="3333" width="12.28515625" style="292" customWidth="1"/>
    <col min="3334" max="3334" width="12.85546875" style="292" customWidth="1"/>
    <col min="3335" max="3337" width="8.7109375" style="292"/>
    <col min="3338" max="3338" width="12.85546875" style="292" bestFit="1" customWidth="1"/>
    <col min="3339" max="3584" width="8.7109375" style="292"/>
    <col min="3585" max="3585" width="5.28515625" style="292" customWidth="1"/>
    <col min="3586" max="3586" width="45.5703125" style="292" customWidth="1"/>
    <col min="3587" max="3587" width="10.42578125" style="292" customWidth="1"/>
    <col min="3588" max="3588" width="12.42578125" style="292" customWidth="1"/>
    <col min="3589" max="3589" width="12.28515625" style="292" customWidth="1"/>
    <col min="3590" max="3590" width="12.85546875" style="292" customWidth="1"/>
    <col min="3591" max="3593" width="8.7109375" style="292"/>
    <col min="3594" max="3594" width="12.85546875" style="292" bestFit="1" customWidth="1"/>
    <col min="3595" max="3840" width="8.7109375" style="292"/>
    <col min="3841" max="3841" width="5.28515625" style="292" customWidth="1"/>
    <col min="3842" max="3842" width="45.5703125" style="292" customWidth="1"/>
    <col min="3843" max="3843" width="10.42578125" style="292" customWidth="1"/>
    <col min="3844" max="3844" width="12.42578125" style="292" customWidth="1"/>
    <col min="3845" max="3845" width="12.28515625" style="292" customWidth="1"/>
    <col min="3846" max="3846" width="12.85546875" style="292" customWidth="1"/>
    <col min="3847" max="3849" width="8.7109375" style="292"/>
    <col min="3850" max="3850" width="12.85546875" style="292" bestFit="1" customWidth="1"/>
    <col min="3851" max="4096" width="8.7109375" style="292"/>
    <col min="4097" max="4097" width="5.28515625" style="292" customWidth="1"/>
    <col min="4098" max="4098" width="45.5703125" style="292" customWidth="1"/>
    <col min="4099" max="4099" width="10.42578125" style="292" customWidth="1"/>
    <col min="4100" max="4100" width="12.42578125" style="292" customWidth="1"/>
    <col min="4101" max="4101" width="12.28515625" style="292" customWidth="1"/>
    <col min="4102" max="4102" width="12.85546875" style="292" customWidth="1"/>
    <col min="4103" max="4105" width="8.7109375" style="292"/>
    <col min="4106" max="4106" width="12.85546875" style="292" bestFit="1" customWidth="1"/>
    <col min="4107" max="4352" width="8.7109375" style="292"/>
    <col min="4353" max="4353" width="5.28515625" style="292" customWidth="1"/>
    <col min="4354" max="4354" width="45.5703125" style="292" customWidth="1"/>
    <col min="4355" max="4355" width="10.42578125" style="292" customWidth="1"/>
    <col min="4356" max="4356" width="12.42578125" style="292" customWidth="1"/>
    <col min="4357" max="4357" width="12.28515625" style="292" customWidth="1"/>
    <col min="4358" max="4358" width="12.85546875" style="292" customWidth="1"/>
    <col min="4359" max="4361" width="8.7109375" style="292"/>
    <col min="4362" max="4362" width="12.85546875" style="292" bestFit="1" customWidth="1"/>
    <col min="4363" max="4608" width="8.7109375" style="292"/>
    <col min="4609" max="4609" width="5.28515625" style="292" customWidth="1"/>
    <col min="4610" max="4610" width="45.5703125" style="292" customWidth="1"/>
    <col min="4611" max="4611" width="10.42578125" style="292" customWidth="1"/>
    <col min="4612" max="4612" width="12.42578125" style="292" customWidth="1"/>
    <col min="4613" max="4613" width="12.28515625" style="292" customWidth="1"/>
    <col min="4614" max="4614" width="12.85546875" style="292" customWidth="1"/>
    <col min="4615" max="4617" width="8.7109375" style="292"/>
    <col min="4618" max="4618" width="12.85546875" style="292" bestFit="1" customWidth="1"/>
    <col min="4619" max="4864" width="8.7109375" style="292"/>
    <col min="4865" max="4865" width="5.28515625" style="292" customWidth="1"/>
    <col min="4866" max="4866" width="45.5703125" style="292" customWidth="1"/>
    <col min="4867" max="4867" width="10.42578125" style="292" customWidth="1"/>
    <col min="4868" max="4868" width="12.42578125" style="292" customWidth="1"/>
    <col min="4869" max="4869" width="12.28515625" style="292" customWidth="1"/>
    <col min="4870" max="4870" width="12.85546875" style="292" customWidth="1"/>
    <col min="4871" max="4873" width="8.7109375" style="292"/>
    <col min="4874" max="4874" width="12.85546875" style="292" bestFit="1" customWidth="1"/>
    <col min="4875" max="5120" width="8.7109375" style="292"/>
    <col min="5121" max="5121" width="5.28515625" style="292" customWidth="1"/>
    <col min="5122" max="5122" width="45.5703125" style="292" customWidth="1"/>
    <col min="5123" max="5123" width="10.42578125" style="292" customWidth="1"/>
    <col min="5124" max="5124" width="12.42578125" style="292" customWidth="1"/>
    <col min="5125" max="5125" width="12.28515625" style="292" customWidth="1"/>
    <col min="5126" max="5126" width="12.85546875" style="292" customWidth="1"/>
    <col min="5127" max="5129" width="8.7109375" style="292"/>
    <col min="5130" max="5130" width="12.85546875" style="292" bestFit="1" customWidth="1"/>
    <col min="5131" max="5376" width="8.7109375" style="292"/>
    <col min="5377" max="5377" width="5.28515625" style="292" customWidth="1"/>
    <col min="5378" max="5378" width="45.5703125" style="292" customWidth="1"/>
    <col min="5379" max="5379" width="10.42578125" style="292" customWidth="1"/>
    <col min="5380" max="5380" width="12.42578125" style="292" customWidth="1"/>
    <col min="5381" max="5381" width="12.28515625" style="292" customWidth="1"/>
    <col min="5382" max="5382" width="12.85546875" style="292" customWidth="1"/>
    <col min="5383" max="5385" width="8.7109375" style="292"/>
    <col min="5386" max="5386" width="12.85546875" style="292" bestFit="1" customWidth="1"/>
    <col min="5387" max="5632" width="8.7109375" style="292"/>
    <col min="5633" max="5633" width="5.28515625" style="292" customWidth="1"/>
    <col min="5634" max="5634" width="45.5703125" style="292" customWidth="1"/>
    <col min="5635" max="5635" width="10.42578125" style="292" customWidth="1"/>
    <col min="5636" max="5636" width="12.42578125" style="292" customWidth="1"/>
    <col min="5637" max="5637" width="12.28515625" style="292" customWidth="1"/>
    <col min="5638" max="5638" width="12.85546875" style="292" customWidth="1"/>
    <col min="5639" max="5641" width="8.7109375" style="292"/>
    <col min="5642" max="5642" width="12.85546875" style="292" bestFit="1" customWidth="1"/>
    <col min="5643" max="5888" width="8.7109375" style="292"/>
    <col min="5889" max="5889" width="5.28515625" style="292" customWidth="1"/>
    <col min="5890" max="5890" width="45.5703125" style="292" customWidth="1"/>
    <col min="5891" max="5891" width="10.42578125" style="292" customWidth="1"/>
    <col min="5892" max="5892" width="12.42578125" style="292" customWidth="1"/>
    <col min="5893" max="5893" width="12.28515625" style="292" customWidth="1"/>
    <col min="5894" max="5894" width="12.85546875" style="292" customWidth="1"/>
    <col min="5895" max="5897" width="8.7109375" style="292"/>
    <col min="5898" max="5898" width="12.85546875" style="292" bestFit="1" customWidth="1"/>
    <col min="5899" max="6144" width="8.7109375" style="292"/>
    <col min="6145" max="6145" width="5.28515625" style="292" customWidth="1"/>
    <col min="6146" max="6146" width="45.5703125" style="292" customWidth="1"/>
    <col min="6147" max="6147" width="10.42578125" style="292" customWidth="1"/>
    <col min="6148" max="6148" width="12.42578125" style="292" customWidth="1"/>
    <col min="6149" max="6149" width="12.28515625" style="292" customWidth="1"/>
    <col min="6150" max="6150" width="12.85546875" style="292" customWidth="1"/>
    <col min="6151" max="6153" width="8.7109375" style="292"/>
    <col min="6154" max="6154" width="12.85546875" style="292" bestFit="1" customWidth="1"/>
    <col min="6155" max="6400" width="8.7109375" style="292"/>
    <col min="6401" max="6401" width="5.28515625" style="292" customWidth="1"/>
    <col min="6402" max="6402" width="45.5703125" style="292" customWidth="1"/>
    <col min="6403" max="6403" width="10.42578125" style="292" customWidth="1"/>
    <col min="6404" max="6404" width="12.42578125" style="292" customWidth="1"/>
    <col min="6405" max="6405" width="12.28515625" style="292" customWidth="1"/>
    <col min="6406" max="6406" width="12.85546875" style="292" customWidth="1"/>
    <col min="6407" max="6409" width="8.7109375" style="292"/>
    <col min="6410" max="6410" width="12.85546875" style="292" bestFit="1" customWidth="1"/>
    <col min="6411" max="6656" width="8.7109375" style="292"/>
    <col min="6657" max="6657" width="5.28515625" style="292" customWidth="1"/>
    <col min="6658" max="6658" width="45.5703125" style="292" customWidth="1"/>
    <col min="6659" max="6659" width="10.42578125" style="292" customWidth="1"/>
    <col min="6660" max="6660" width="12.42578125" style="292" customWidth="1"/>
    <col min="6661" max="6661" width="12.28515625" style="292" customWidth="1"/>
    <col min="6662" max="6662" width="12.85546875" style="292" customWidth="1"/>
    <col min="6663" max="6665" width="8.7109375" style="292"/>
    <col min="6666" max="6666" width="12.85546875" style="292" bestFit="1" customWidth="1"/>
    <col min="6667" max="6912" width="8.7109375" style="292"/>
    <col min="6913" max="6913" width="5.28515625" style="292" customWidth="1"/>
    <col min="6914" max="6914" width="45.5703125" style="292" customWidth="1"/>
    <col min="6915" max="6915" width="10.42578125" style="292" customWidth="1"/>
    <col min="6916" max="6916" width="12.42578125" style="292" customWidth="1"/>
    <col min="6917" max="6917" width="12.28515625" style="292" customWidth="1"/>
    <col min="6918" max="6918" width="12.85546875" style="292" customWidth="1"/>
    <col min="6919" max="6921" width="8.7109375" style="292"/>
    <col min="6922" max="6922" width="12.85546875" style="292" bestFit="1" customWidth="1"/>
    <col min="6923" max="7168" width="8.7109375" style="292"/>
    <col min="7169" max="7169" width="5.28515625" style="292" customWidth="1"/>
    <col min="7170" max="7170" width="45.5703125" style="292" customWidth="1"/>
    <col min="7171" max="7171" width="10.42578125" style="292" customWidth="1"/>
    <col min="7172" max="7172" width="12.42578125" style="292" customWidth="1"/>
    <col min="7173" max="7173" width="12.28515625" style="292" customWidth="1"/>
    <col min="7174" max="7174" width="12.85546875" style="292" customWidth="1"/>
    <col min="7175" max="7177" width="8.7109375" style="292"/>
    <col min="7178" max="7178" width="12.85546875" style="292" bestFit="1" customWidth="1"/>
    <col min="7179" max="7424" width="8.7109375" style="292"/>
    <col min="7425" max="7425" width="5.28515625" style="292" customWidth="1"/>
    <col min="7426" max="7426" width="45.5703125" style="292" customWidth="1"/>
    <col min="7427" max="7427" width="10.42578125" style="292" customWidth="1"/>
    <col min="7428" max="7428" width="12.42578125" style="292" customWidth="1"/>
    <col min="7429" max="7429" width="12.28515625" style="292" customWidth="1"/>
    <col min="7430" max="7430" width="12.85546875" style="292" customWidth="1"/>
    <col min="7431" max="7433" width="8.7109375" style="292"/>
    <col min="7434" max="7434" width="12.85546875" style="292" bestFit="1" customWidth="1"/>
    <col min="7435" max="7680" width="8.7109375" style="292"/>
    <col min="7681" max="7681" width="5.28515625" style="292" customWidth="1"/>
    <col min="7682" max="7682" width="45.5703125" style="292" customWidth="1"/>
    <col min="7683" max="7683" width="10.42578125" style="292" customWidth="1"/>
    <col min="7684" max="7684" width="12.42578125" style="292" customWidth="1"/>
    <col min="7685" max="7685" width="12.28515625" style="292" customWidth="1"/>
    <col min="7686" max="7686" width="12.85546875" style="292" customWidth="1"/>
    <col min="7687" max="7689" width="8.7109375" style="292"/>
    <col min="7690" max="7690" width="12.85546875" style="292" bestFit="1" customWidth="1"/>
    <col min="7691" max="7936" width="8.7109375" style="292"/>
    <col min="7937" max="7937" width="5.28515625" style="292" customWidth="1"/>
    <col min="7938" max="7938" width="45.5703125" style="292" customWidth="1"/>
    <col min="7939" max="7939" width="10.42578125" style="292" customWidth="1"/>
    <col min="7940" max="7940" width="12.42578125" style="292" customWidth="1"/>
    <col min="7941" max="7941" width="12.28515625" style="292" customWidth="1"/>
    <col min="7942" max="7942" width="12.85546875" style="292" customWidth="1"/>
    <col min="7943" max="7945" width="8.7109375" style="292"/>
    <col min="7946" max="7946" width="12.85546875" style="292" bestFit="1" customWidth="1"/>
    <col min="7947" max="8192" width="8.7109375" style="292"/>
    <col min="8193" max="8193" width="5.28515625" style="292" customWidth="1"/>
    <col min="8194" max="8194" width="45.5703125" style="292" customWidth="1"/>
    <col min="8195" max="8195" width="10.42578125" style="292" customWidth="1"/>
    <col min="8196" max="8196" width="12.42578125" style="292" customWidth="1"/>
    <col min="8197" max="8197" width="12.28515625" style="292" customWidth="1"/>
    <col min="8198" max="8198" width="12.85546875" style="292" customWidth="1"/>
    <col min="8199" max="8201" width="8.7109375" style="292"/>
    <col min="8202" max="8202" width="12.85546875" style="292" bestFit="1" customWidth="1"/>
    <col min="8203" max="8448" width="8.7109375" style="292"/>
    <col min="8449" max="8449" width="5.28515625" style="292" customWidth="1"/>
    <col min="8450" max="8450" width="45.5703125" style="292" customWidth="1"/>
    <col min="8451" max="8451" width="10.42578125" style="292" customWidth="1"/>
    <col min="8452" max="8452" width="12.42578125" style="292" customWidth="1"/>
    <col min="8453" max="8453" width="12.28515625" style="292" customWidth="1"/>
    <col min="8454" max="8454" width="12.85546875" style="292" customWidth="1"/>
    <col min="8455" max="8457" width="8.7109375" style="292"/>
    <col min="8458" max="8458" width="12.85546875" style="292" bestFit="1" customWidth="1"/>
    <col min="8459" max="8704" width="8.7109375" style="292"/>
    <col min="8705" max="8705" width="5.28515625" style="292" customWidth="1"/>
    <col min="8706" max="8706" width="45.5703125" style="292" customWidth="1"/>
    <col min="8707" max="8707" width="10.42578125" style="292" customWidth="1"/>
    <col min="8708" max="8708" width="12.42578125" style="292" customWidth="1"/>
    <col min="8709" max="8709" width="12.28515625" style="292" customWidth="1"/>
    <col min="8710" max="8710" width="12.85546875" style="292" customWidth="1"/>
    <col min="8711" max="8713" width="8.7109375" style="292"/>
    <col min="8714" max="8714" width="12.85546875" style="292" bestFit="1" customWidth="1"/>
    <col min="8715" max="8960" width="8.7109375" style="292"/>
    <col min="8961" max="8961" width="5.28515625" style="292" customWidth="1"/>
    <col min="8962" max="8962" width="45.5703125" style="292" customWidth="1"/>
    <col min="8963" max="8963" width="10.42578125" style="292" customWidth="1"/>
    <col min="8964" max="8964" width="12.42578125" style="292" customWidth="1"/>
    <col min="8965" max="8965" width="12.28515625" style="292" customWidth="1"/>
    <col min="8966" max="8966" width="12.85546875" style="292" customWidth="1"/>
    <col min="8967" max="8969" width="8.7109375" style="292"/>
    <col min="8970" max="8970" width="12.85546875" style="292" bestFit="1" customWidth="1"/>
    <col min="8971" max="9216" width="8.7109375" style="292"/>
    <col min="9217" max="9217" width="5.28515625" style="292" customWidth="1"/>
    <col min="9218" max="9218" width="45.5703125" style="292" customWidth="1"/>
    <col min="9219" max="9219" width="10.42578125" style="292" customWidth="1"/>
    <col min="9220" max="9220" width="12.42578125" style="292" customWidth="1"/>
    <col min="9221" max="9221" width="12.28515625" style="292" customWidth="1"/>
    <col min="9222" max="9222" width="12.85546875" style="292" customWidth="1"/>
    <col min="9223" max="9225" width="8.7109375" style="292"/>
    <col min="9226" max="9226" width="12.85546875" style="292" bestFit="1" customWidth="1"/>
    <col min="9227" max="9472" width="8.7109375" style="292"/>
    <col min="9473" max="9473" width="5.28515625" style="292" customWidth="1"/>
    <col min="9474" max="9474" width="45.5703125" style="292" customWidth="1"/>
    <col min="9475" max="9475" width="10.42578125" style="292" customWidth="1"/>
    <col min="9476" max="9476" width="12.42578125" style="292" customWidth="1"/>
    <col min="9477" max="9477" width="12.28515625" style="292" customWidth="1"/>
    <col min="9478" max="9478" width="12.85546875" style="292" customWidth="1"/>
    <col min="9479" max="9481" width="8.7109375" style="292"/>
    <col min="9482" max="9482" width="12.85546875" style="292" bestFit="1" customWidth="1"/>
    <col min="9483" max="9728" width="8.7109375" style="292"/>
    <col min="9729" max="9729" width="5.28515625" style="292" customWidth="1"/>
    <col min="9730" max="9730" width="45.5703125" style="292" customWidth="1"/>
    <col min="9731" max="9731" width="10.42578125" style="292" customWidth="1"/>
    <col min="9732" max="9732" width="12.42578125" style="292" customWidth="1"/>
    <col min="9733" max="9733" width="12.28515625" style="292" customWidth="1"/>
    <col min="9734" max="9734" width="12.85546875" style="292" customWidth="1"/>
    <col min="9735" max="9737" width="8.7109375" style="292"/>
    <col min="9738" max="9738" width="12.85546875" style="292" bestFit="1" customWidth="1"/>
    <col min="9739" max="9984" width="8.7109375" style="292"/>
    <col min="9985" max="9985" width="5.28515625" style="292" customWidth="1"/>
    <col min="9986" max="9986" width="45.5703125" style="292" customWidth="1"/>
    <col min="9987" max="9987" width="10.42578125" style="292" customWidth="1"/>
    <col min="9988" max="9988" width="12.42578125" style="292" customWidth="1"/>
    <col min="9989" max="9989" width="12.28515625" style="292" customWidth="1"/>
    <col min="9990" max="9990" width="12.85546875" style="292" customWidth="1"/>
    <col min="9991" max="9993" width="8.7109375" style="292"/>
    <col min="9994" max="9994" width="12.85546875" style="292" bestFit="1" customWidth="1"/>
    <col min="9995" max="10240" width="8.7109375" style="292"/>
    <col min="10241" max="10241" width="5.28515625" style="292" customWidth="1"/>
    <col min="10242" max="10242" width="45.5703125" style="292" customWidth="1"/>
    <col min="10243" max="10243" width="10.42578125" style="292" customWidth="1"/>
    <col min="10244" max="10244" width="12.42578125" style="292" customWidth="1"/>
    <col min="10245" max="10245" width="12.28515625" style="292" customWidth="1"/>
    <col min="10246" max="10246" width="12.85546875" style="292" customWidth="1"/>
    <col min="10247" max="10249" width="8.7109375" style="292"/>
    <col min="10250" max="10250" width="12.85546875" style="292" bestFit="1" customWidth="1"/>
    <col min="10251" max="10496" width="8.7109375" style="292"/>
    <col min="10497" max="10497" width="5.28515625" style="292" customWidth="1"/>
    <col min="10498" max="10498" width="45.5703125" style="292" customWidth="1"/>
    <col min="10499" max="10499" width="10.42578125" style="292" customWidth="1"/>
    <col min="10500" max="10500" width="12.42578125" style="292" customWidth="1"/>
    <col min="10501" max="10501" width="12.28515625" style="292" customWidth="1"/>
    <col min="10502" max="10502" width="12.85546875" style="292" customWidth="1"/>
    <col min="10503" max="10505" width="8.7109375" style="292"/>
    <col min="10506" max="10506" width="12.85546875" style="292" bestFit="1" customWidth="1"/>
    <col min="10507" max="10752" width="8.7109375" style="292"/>
    <col min="10753" max="10753" width="5.28515625" style="292" customWidth="1"/>
    <col min="10754" max="10754" width="45.5703125" style="292" customWidth="1"/>
    <col min="10755" max="10755" width="10.42578125" style="292" customWidth="1"/>
    <col min="10756" max="10756" width="12.42578125" style="292" customWidth="1"/>
    <col min="10757" max="10757" width="12.28515625" style="292" customWidth="1"/>
    <col min="10758" max="10758" width="12.85546875" style="292" customWidth="1"/>
    <col min="10759" max="10761" width="8.7109375" style="292"/>
    <col min="10762" max="10762" width="12.85546875" style="292" bestFit="1" customWidth="1"/>
    <col min="10763" max="11008" width="8.7109375" style="292"/>
    <col min="11009" max="11009" width="5.28515625" style="292" customWidth="1"/>
    <col min="11010" max="11010" width="45.5703125" style="292" customWidth="1"/>
    <col min="11011" max="11011" width="10.42578125" style="292" customWidth="1"/>
    <col min="11012" max="11012" width="12.42578125" style="292" customWidth="1"/>
    <col min="11013" max="11013" width="12.28515625" style="292" customWidth="1"/>
    <col min="11014" max="11014" width="12.85546875" style="292" customWidth="1"/>
    <col min="11015" max="11017" width="8.7109375" style="292"/>
    <col min="11018" max="11018" width="12.85546875" style="292" bestFit="1" customWidth="1"/>
    <col min="11019" max="11264" width="8.7109375" style="292"/>
    <col min="11265" max="11265" width="5.28515625" style="292" customWidth="1"/>
    <col min="11266" max="11266" width="45.5703125" style="292" customWidth="1"/>
    <col min="11267" max="11267" width="10.42578125" style="292" customWidth="1"/>
    <col min="11268" max="11268" width="12.42578125" style="292" customWidth="1"/>
    <col min="11269" max="11269" width="12.28515625" style="292" customWidth="1"/>
    <col min="11270" max="11270" width="12.85546875" style="292" customWidth="1"/>
    <col min="11271" max="11273" width="8.7109375" style="292"/>
    <col min="11274" max="11274" width="12.85546875" style="292" bestFit="1" customWidth="1"/>
    <col min="11275" max="11520" width="8.7109375" style="292"/>
    <col min="11521" max="11521" width="5.28515625" style="292" customWidth="1"/>
    <col min="11522" max="11522" width="45.5703125" style="292" customWidth="1"/>
    <col min="11523" max="11523" width="10.42578125" style="292" customWidth="1"/>
    <col min="11524" max="11524" width="12.42578125" style="292" customWidth="1"/>
    <col min="11525" max="11525" width="12.28515625" style="292" customWidth="1"/>
    <col min="11526" max="11526" width="12.85546875" style="292" customWidth="1"/>
    <col min="11527" max="11529" width="8.7109375" style="292"/>
    <col min="11530" max="11530" width="12.85546875" style="292" bestFit="1" customWidth="1"/>
    <col min="11531" max="11776" width="8.7109375" style="292"/>
    <col min="11777" max="11777" width="5.28515625" style="292" customWidth="1"/>
    <col min="11778" max="11778" width="45.5703125" style="292" customWidth="1"/>
    <col min="11779" max="11779" width="10.42578125" style="292" customWidth="1"/>
    <col min="11780" max="11780" width="12.42578125" style="292" customWidth="1"/>
    <col min="11781" max="11781" width="12.28515625" style="292" customWidth="1"/>
    <col min="11782" max="11782" width="12.85546875" style="292" customWidth="1"/>
    <col min="11783" max="11785" width="8.7109375" style="292"/>
    <col min="11786" max="11786" width="12.85546875" style="292" bestFit="1" customWidth="1"/>
    <col min="11787" max="12032" width="8.7109375" style="292"/>
    <col min="12033" max="12033" width="5.28515625" style="292" customWidth="1"/>
    <col min="12034" max="12034" width="45.5703125" style="292" customWidth="1"/>
    <col min="12035" max="12035" width="10.42578125" style="292" customWidth="1"/>
    <col min="12036" max="12036" width="12.42578125" style="292" customWidth="1"/>
    <col min="12037" max="12037" width="12.28515625" style="292" customWidth="1"/>
    <col min="12038" max="12038" width="12.85546875" style="292" customWidth="1"/>
    <col min="12039" max="12041" width="8.7109375" style="292"/>
    <col min="12042" max="12042" width="12.85546875" style="292" bestFit="1" customWidth="1"/>
    <col min="12043" max="12288" width="8.7109375" style="292"/>
    <col min="12289" max="12289" width="5.28515625" style="292" customWidth="1"/>
    <col min="12290" max="12290" width="45.5703125" style="292" customWidth="1"/>
    <col min="12291" max="12291" width="10.42578125" style="292" customWidth="1"/>
    <col min="12292" max="12292" width="12.42578125" style="292" customWidth="1"/>
    <col min="12293" max="12293" width="12.28515625" style="292" customWidth="1"/>
    <col min="12294" max="12294" width="12.85546875" style="292" customWidth="1"/>
    <col min="12295" max="12297" width="8.7109375" style="292"/>
    <col min="12298" max="12298" width="12.85546875" style="292" bestFit="1" customWidth="1"/>
    <col min="12299" max="12544" width="8.7109375" style="292"/>
    <col min="12545" max="12545" width="5.28515625" style="292" customWidth="1"/>
    <col min="12546" max="12546" width="45.5703125" style="292" customWidth="1"/>
    <col min="12547" max="12547" width="10.42578125" style="292" customWidth="1"/>
    <col min="12548" max="12548" width="12.42578125" style="292" customWidth="1"/>
    <col min="12549" max="12549" width="12.28515625" style="292" customWidth="1"/>
    <col min="12550" max="12550" width="12.85546875" style="292" customWidth="1"/>
    <col min="12551" max="12553" width="8.7109375" style="292"/>
    <col min="12554" max="12554" width="12.85546875" style="292" bestFit="1" customWidth="1"/>
    <col min="12555" max="12800" width="8.7109375" style="292"/>
    <col min="12801" max="12801" width="5.28515625" style="292" customWidth="1"/>
    <col min="12802" max="12802" width="45.5703125" style="292" customWidth="1"/>
    <col min="12803" max="12803" width="10.42578125" style="292" customWidth="1"/>
    <col min="12804" max="12804" width="12.42578125" style="292" customWidth="1"/>
    <col min="12805" max="12805" width="12.28515625" style="292" customWidth="1"/>
    <col min="12806" max="12806" width="12.85546875" style="292" customWidth="1"/>
    <col min="12807" max="12809" width="8.7109375" style="292"/>
    <col min="12810" max="12810" width="12.85546875" style="292" bestFit="1" customWidth="1"/>
    <col min="12811" max="13056" width="8.7109375" style="292"/>
    <col min="13057" max="13057" width="5.28515625" style="292" customWidth="1"/>
    <col min="13058" max="13058" width="45.5703125" style="292" customWidth="1"/>
    <col min="13059" max="13059" width="10.42578125" style="292" customWidth="1"/>
    <col min="13060" max="13060" width="12.42578125" style="292" customWidth="1"/>
    <col min="13061" max="13061" width="12.28515625" style="292" customWidth="1"/>
    <col min="13062" max="13062" width="12.85546875" style="292" customWidth="1"/>
    <col min="13063" max="13065" width="8.7109375" style="292"/>
    <col min="13066" max="13066" width="12.85546875" style="292" bestFit="1" customWidth="1"/>
    <col min="13067" max="13312" width="8.7109375" style="292"/>
    <col min="13313" max="13313" width="5.28515625" style="292" customWidth="1"/>
    <col min="13314" max="13314" width="45.5703125" style="292" customWidth="1"/>
    <col min="13315" max="13315" width="10.42578125" style="292" customWidth="1"/>
    <col min="13316" max="13316" width="12.42578125" style="292" customWidth="1"/>
    <col min="13317" max="13317" width="12.28515625" style="292" customWidth="1"/>
    <col min="13318" max="13318" width="12.85546875" style="292" customWidth="1"/>
    <col min="13319" max="13321" width="8.7109375" style="292"/>
    <col min="13322" max="13322" width="12.85546875" style="292" bestFit="1" customWidth="1"/>
    <col min="13323" max="13568" width="8.7109375" style="292"/>
    <col min="13569" max="13569" width="5.28515625" style="292" customWidth="1"/>
    <col min="13570" max="13570" width="45.5703125" style="292" customWidth="1"/>
    <col min="13571" max="13571" width="10.42578125" style="292" customWidth="1"/>
    <col min="13572" max="13572" width="12.42578125" style="292" customWidth="1"/>
    <col min="13573" max="13573" width="12.28515625" style="292" customWidth="1"/>
    <col min="13574" max="13574" width="12.85546875" style="292" customWidth="1"/>
    <col min="13575" max="13577" width="8.7109375" style="292"/>
    <col min="13578" max="13578" width="12.85546875" style="292" bestFit="1" customWidth="1"/>
    <col min="13579" max="13824" width="8.7109375" style="292"/>
    <col min="13825" max="13825" width="5.28515625" style="292" customWidth="1"/>
    <col min="13826" max="13826" width="45.5703125" style="292" customWidth="1"/>
    <col min="13827" max="13827" width="10.42578125" style="292" customWidth="1"/>
    <col min="13828" max="13828" width="12.42578125" style="292" customWidth="1"/>
    <col min="13829" max="13829" width="12.28515625" style="292" customWidth="1"/>
    <col min="13830" max="13830" width="12.85546875" style="292" customWidth="1"/>
    <col min="13831" max="13833" width="8.7109375" style="292"/>
    <col min="13834" max="13834" width="12.85546875" style="292" bestFit="1" customWidth="1"/>
    <col min="13835" max="14080" width="8.7109375" style="292"/>
    <col min="14081" max="14081" width="5.28515625" style="292" customWidth="1"/>
    <col min="14082" max="14082" width="45.5703125" style="292" customWidth="1"/>
    <col min="14083" max="14083" width="10.42578125" style="292" customWidth="1"/>
    <col min="14084" max="14084" width="12.42578125" style="292" customWidth="1"/>
    <col min="14085" max="14085" width="12.28515625" style="292" customWidth="1"/>
    <col min="14086" max="14086" width="12.85546875" style="292" customWidth="1"/>
    <col min="14087" max="14089" width="8.7109375" style="292"/>
    <col min="14090" max="14090" width="12.85546875" style="292" bestFit="1" customWidth="1"/>
    <col min="14091" max="14336" width="8.7109375" style="292"/>
    <col min="14337" max="14337" width="5.28515625" style="292" customWidth="1"/>
    <col min="14338" max="14338" width="45.5703125" style="292" customWidth="1"/>
    <col min="14339" max="14339" width="10.42578125" style="292" customWidth="1"/>
    <col min="14340" max="14340" width="12.42578125" style="292" customWidth="1"/>
    <col min="14341" max="14341" width="12.28515625" style="292" customWidth="1"/>
    <col min="14342" max="14342" width="12.85546875" style="292" customWidth="1"/>
    <col min="14343" max="14345" width="8.7109375" style="292"/>
    <col min="14346" max="14346" width="12.85546875" style="292" bestFit="1" customWidth="1"/>
    <col min="14347" max="14592" width="8.7109375" style="292"/>
    <col min="14593" max="14593" width="5.28515625" style="292" customWidth="1"/>
    <col min="14594" max="14594" width="45.5703125" style="292" customWidth="1"/>
    <col min="14595" max="14595" width="10.42578125" style="292" customWidth="1"/>
    <col min="14596" max="14596" width="12.42578125" style="292" customWidth="1"/>
    <col min="14597" max="14597" width="12.28515625" style="292" customWidth="1"/>
    <col min="14598" max="14598" width="12.85546875" style="292" customWidth="1"/>
    <col min="14599" max="14601" width="8.7109375" style="292"/>
    <col min="14602" max="14602" width="12.85546875" style="292" bestFit="1" customWidth="1"/>
    <col min="14603" max="14848" width="8.7109375" style="292"/>
    <col min="14849" max="14849" width="5.28515625" style="292" customWidth="1"/>
    <col min="14850" max="14850" width="45.5703125" style="292" customWidth="1"/>
    <col min="14851" max="14851" width="10.42578125" style="292" customWidth="1"/>
    <col min="14852" max="14852" width="12.42578125" style="292" customWidth="1"/>
    <col min="14853" max="14853" width="12.28515625" style="292" customWidth="1"/>
    <col min="14854" max="14854" width="12.85546875" style="292" customWidth="1"/>
    <col min="14855" max="14857" width="8.7109375" style="292"/>
    <col min="14858" max="14858" width="12.85546875" style="292" bestFit="1" customWidth="1"/>
    <col min="14859" max="15104" width="8.7109375" style="292"/>
    <col min="15105" max="15105" width="5.28515625" style="292" customWidth="1"/>
    <col min="15106" max="15106" width="45.5703125" style="292" customWidth="1"/>
    <col min="15107" max="15107" width="10.42578125" style="292" customWidth="1"/>
    <col min="15108" max="15108" width="12.42578125" style="292" customWidth="1"/>
    <col min="15109" max="15109" width="12.28515625" style="292" customWidth="1"/>
    <col min="15110" max="15110" width="12.85546875" style="292" customWidth="1"/>
    <col min="15111" max="15113" width="8.7109375" style="292"/>
    <col min="15114" max="15114" width="12.85546875" style="292" bestFit="1" customWidth="1"/>
    <col min="15115" max="15360" width="8.7109375" style="292"/>
    <col min="15361" max="15361" width="5.28515625" style="292" customWidth="1"/>
    <col min="15362" max="15362" width="45.5703125" style="292" customWidth="1"/>
    <col min="15363" max="15363" width="10.42578125" style="292" customWidth="1"/>
    <col min="15364" max="15364" width="12.42578125" style="292" customWidth="1"/>
    <col min="15365" max="15365" width="12.28515625" style="292" customWidth="1"/>
    <col min="15366" max="15366" width="12.85546875" style="292" customWidth="1"/>
    <col min="15367" max="15369" width="8.7109375" style="292"/>
    <col min="15370" max="15370" width="12.85546875" style="292" bestFit="1" customWidth="1"/>
    <col min="15371" max="15616" width="8.7109375" style="292"/>
    <col min="15617" max="15617" width="5.28515625" style="292" customWidth="1"/>
    <col min="15618" max="15618" width="45.5703125" style="292" customWidth="1"/>
    <col min="15619" max="15619" width="10.42578125" style="292" customWidth="1"/>
    <col min="15620" max="15620" width="12.42578125" style="292" customWidth="1"/>
    <col min="15621" max="15621" width="12.28515625" style="292" customWidth="1"/>
    <col min="15622" max="15622" width="12.85546875" style="292" customWidth="1"/>
    <col min="15623" max="15625" width="8.7109375" style="292"/>
    <col min="15626" max="15626" width="12.85546875" style="292" bestFit="1" customWidth="1"/>
    <col min="15627" max="15872" width="8.7109375" style="292"/>
    <col min="15873" max="15873" width="5.28515625" style="292" customWidth="1"/>
    <col min="15874" max="15874" width="45.5703125" style="292" customWidth="1"/>
    <col min="15875" max="15875" width="10.42578125" style="292" customWidth="1"/>
    <col min="15876" max="15876" width="12.42578125" style="292" customWidth="1"/>
    <col min="15877" max="15877" width="12.28515625" style="292" customWidth="1"/>
    <col min="15878" max="15878" width="12.85546875" style="292" customWidth="1"/>
    <col min="15879" max="15881" width="8.7109375" style="292"/>
    <col min="15882" max="15882" width="12.85546875" style="292" bestFit="1" customWidth="1"/>
    <col min="15883" max="16128" width="8.7109375" style="292"/>
    <col min="16129" max="16129" width="5.28515625" style="292" customWidth="1"/>
    <col min="16130" max="16130" width="45.5703125" style="292" customWidth="1"/>
    <col min="16131" max="16131" width="10.42578125" style="292" customWidth="1"/>
    <col min="16132" max="16132" width="12.42578125" style="292" customWidth="1"/>
    <col min="16133" max="16133" width="12.28515625" style="292" customWidth="1"/>
    <col min="16134" max="16134" width="12.85546875" style="292" customWidth="1"/>
    <col min="16135" max="16137" width="8.7109375" style="292"/>
    <col min="16138" max="16138" width="12.85546875" style="292" bestFit="1" customWidth="1"/>
    <col min="16139" max="16384" width="8.7109375" style="292"/>
  </cols>
  <sheetData>
    <row r="1" spans="1:6">
      <c r="A1" s="425"/>
      <c r="B1" s="426"/>
      <c r="C1" s="427"/>
      <c r="D1" s="539" t="s">
        <v>81</v>
      </c>
      <c r="E1" s="539" t="s">
        <v>81</v>
      </c>
      <c r="F1" s="428"/>
    </row>
    <row r="2" spans="1:6" s="293" customFormat="1" ht="25.5">
      <c r="A2" s="425"/>
      <c r="B2" s="429" t="s">
        <v>0</v>
      </c>
      <c r="C2" s="430" t="s">
        <v>378</v>
      </c>
      <c r="D2" s="540" t="s">
        <v>2</v>
      </c>
      <c r="E2" s="535" t="s">
        <v>379</v>
      </c>
      <c r="F2" s="431" t="s">
        <v>380</v>
      </c>
    </row>
    <row r="3" spans="1:6" s="293" customFormat="1">
      <c r="A3" s="425"/>
      <c r="B3" s="432"/>
      <c r="C3" s="430"/>
      <c r="D3" s="540"/>
      <c r="E3" s="535"/>
      <c r="F3" s="433"/>
    </row>
    <row r="4" spans="1:6">
      <c r="A4" s="434"/>
      <c r="B4" s="435"/>
      <c r="C4" s="436"/>
    </row>
    <row r="5" spans="1:6" ht="15">
      <c r="A5" s="438" t="s">
        <v>381</v>
      </c>
      <c r="B5" s="439" t="s">
        <v>382</v>
      </c>
    </row>
    <row r="6" spans="1:6">
      <c r="B6" s="442"/>
    </row>
    <row r="7" spans="1:6" ht="38.25">
      <c r="A7" s="441">
        <v>1</v>
      </c>
      <c r="B7" s="299" t="s">
        <v>383</v>
      </c>
      <c r="C7" s="440" t="s">
        <v>111</v>
      </c>
      <c r="D7" s="541">
        <v>1</v>
      </c>
      <c r="E7" s="543"/>
      <c r="F7" s="424">
        <f>D7*E7</f>
        <v>0</v>
      </c>
    </row>
    <row r="8" spans="1:6">
      <c r="B8" s="442"/>
    </row>
    <row r="9" spans="1:6" s="294" customFormat="1" ht="25.5">
      <c r="A9" s="441">
        <v>2</v>
      </c>
      <c r="B9" s="299" t="s">
        <v>384</v>
      </c>
      <c r="C9" s="440" t="s">
        <v>111</v>
      </c>
      <c r="D9" s="541">
        <v>1</v>
      </c>
      <c r="E9" s="543"/>
      <c r="F9" s="424">
        <f>D9*E9</f>
        <v>0</v>
      </c>
    </row>
    <row r="10" spans="1:6" s="294" customFormat="1">
      <c r="A10" s="264"/>
      <c r="B10" s="264"/>
      <c r="C10" s="443"/>
      <c r="D10" s="542"/>
      <c r="E10" s="537"/>
      <c r="F10" s="444"/>
    </row>
    <row r="11" spans="1:6" s="294" customFormat="1" ht="25.5">
      <c r="A11" s="445">
        <v>3</v>
      </c>
      <c r="B11" s="299" t="s">
        <v>385</v>
      </c>
      <c r="C11" s="440" t="s">
        <v>111</v>
      </c>
      <c r="D11" s="541">
        <v>1</v>
      </c>
      <c r="E11" s="543"/>
      <c r="F11" s="424">
        <f>D11*E11</f>
        <v>0</v>
      </c>
    </row>
    <row r="12" spans="1:6" s="294" customFormat="1">
      <c r="A12" s="441"/>
      <c r="B12" s="264"/>
      <c r="C12" s="259"/>
      <c r="D12" s="541"/>
      <c r="E12" s="538"/>
      <c r="F12" s="446"/>
    </row>
    <row r="13" spans="1:6" s="294" customFormat="1" ht="51">
      <c r="A13" s="441">
        <v>4</v>
      </c>
      <c r="B13" s="299" t="s">
        <v>386</v>
      </c>
      <c r="C13" s="440" t="s">
        <v>111</v>
      </c>
      <c r="D13" s="541">
        <v>1</v>
      </c>
      <c r="E13" s="543"/>
      <c r="F13" s="424">
        <f>D13*E13</f>
        <v>0</v>
      </c>
    </row>
    <row r="14" spans="1:6" s="294" customFormat="1">
      <c r="A14" s="441"/>
      <c r="B14" s="264"/>
      <c r="C14" s="259"/>
      <c r="D14" s="541"/>
      <c r="E14" s="538"/>
      <c r="F14" s="446"/>
    </row>
    <row r="15" spans="1:6" s="294" customFormat="1" ht="38.25">
      <c r="A15" s="441">
        <v>5</v>
      </c>
      <c r="B15" s="442" t="s">
        <v>387</v>
      </c>
      <c r="C15" s="440" t="s">
        <v>111</v>
      </c>
      <c r="D15" s="541">
        <v>1</v>
      </c>
      <c r="E15" s="543"/>
      <c r="F15" s="424">
        <f>D15*E15</f>
        <v>0</v>
      </c>
    </row>
    <row r="16" spans="1:6" s="294" customFormat="1">
      <c r="A16" s="441"/>
      <c r="B16" s="442"/>
      <c r="C16" s="440"/>
      <c r="D16" s="541"/>
      <c r="E16" s="536"/>
      <c r="F16" s="424"/>
    </row>
    <row r="17" spans="1:6" s="294" customFormat="1">
      <c r="A17" s="441" t="s">
        <v>381</v>
      </c>
      <c r="B17" s="447" t="s">
        <v>388</v>
      </c>
      <c r="C17" s="443"/>
      <c r="D17" s="542"/>
      <c r="E17" s="537"/>
      <c r="F17" s="444">
        <f>SUM(F6:F16)</f>
        <v>0</v>
      </c>
    </row>
    <row r="18" spans="1:6" s="294" customFormat="1">
      <c r="A18" s="441"/>
      <c r="B18" s="447"/>
      <c r="C18" s="443"/>
      <c r="D18" s="542"/>
      <c r="E18" s="537"/>
      <c r="F18" s="444"/>
    </row>
    <row r="19" spans="1:6" s="294" customFormat="1">
      <c r="A19" s="441"/>
      <c r="B19" s="447"/>
      <c r="C19" s="443"/>
      <c r="D19" s="542"/>
      <c r="E19" s="537"/>
      <c r="F19" s="444"/>
    </row>
    <row r="20" spans="1:6" s="294" customFormat="1">
      <c r="A20" s="441"/>
      <c r="B20" s="447"/>
      <c r="C20" s="443"/>
      <c r="D20" s="542"/>
      <c r="E20" s="537"/>
      <c r="F20" s="444"/>
    </row>
    <row r="21" spans="1:6" s="294" customFormat="1">
      <c r="A21" s="441"/>
      <c r="B21" s="447"/>
      <c r="C21" s="443"/>
      <c r="D21" s="542"/>
      <c r="E21" s="537"/>
      <c r="F21" s="448"/>
    </row>
    <row r="22" spans="1:6" s="294" customFormat="1">
      <c r="A22" s="441"/>
      <c r="B22" s="447"/>
      <c r="C22" s="443"/>
      <c r="D22" s="542"/>
      <c r="E22" s="537"/>
      <c r="F22" s="448"/>
    </row>
    <row r="23" spans="1:6" s="294" customFormat="1">
      <c r="A23" s="441"/>
      <c r="B23" s="447"/>
      <c r="C23" s="443"/>
      <c r="D23" s="542"/>
      <c r="E23" s="537"/>
      <c r="F23" s="448"/>
    </row>
    <row r="24" spans="1:6" s="294" customFormat="1">
      <c r="A24" s="441"/>
      <c r="B24" s="447"/>
      <c r="C24" s="443"/>
      <c r="D24" s="542"/>
      <c r="E24" s="537"/>
      <c r="F24" s="448"/>
    </row>
    <row r="25" spans="1:6" s="294" customFormat="1">
      <c r="A25" s="441"/>
      <c r="B25" s="447"/>
      <c r="C25" s="443"/>
      <c r="D25" s="542"/>
      <c r="E25" s="537"/>
      <c r="F25" s="448"/>
    </row>
    <row r="26" spans="1:6" s="294" customFormat="1">
      <c r="A26" s="441"/>
      <c r="B26" s="447"/>
      <c r="C26" s="443"/>
      <c r="D26" s="542"/>
      <c r="E26" s="537"/>
      <c r="F26" s="448"/>
    </row>
    <row r="27" spans="1:6" s="294" customFormat="1">
      <c r="A27" s="441"/>
      <c r="B27" s="447"/>
      <c r="C27" s="443"/>
      <c r="D27" s="542"/>
      <c r="E27" s="537"/>
      <c r="F27" s="448"/>
    </row>
    <row r="28" spans="1:6" s="294" customFormat="1">
      <c r="A28" s="441"/>
      <c r="B28" s="447"/>
      <c r="C28" s="443"/>
      <c r="D28" s="542"/>
      <c r="E28" s="537"/>
      <c r="F28" s="448"/>
    </row>
    <row r="29" spans="1:6" s="294" customFormat="1">
      <c r="A29" s="441"/>
      <c r="B29" s="447"/>
      <c r="C29" s="443"/>
      <c r="D29" s="542"/>
      <c r="E29" s="537"/>
      <c r="F29" s="448"/>
    </row>
    <row r="30" spans="1:6" s="294" customFormat="1">
      <c r="A30" s="441"/>
      <c r="B30" s="447"/>
      <c r="C30" s="443"/>
      <c r="D30" s="542"/>
      <c r="E30" s="537"/>
      <c r="F30" s="448"/>
    </row>
    <row r="31" spans="1:6" s="294" customFormat="1">
      <c r="A31" s="441"/>
      <c r="B31" s="447"/>
      <c r="C31" s="443"/>
      <c r="D31" s="542"/>
      <c r="E31" s="537"/>
      <c r="F31" s="448"/>
    </row>
    <row r="32" spans="1:6">
      <c r="B32" s="447"/>
      <c r="C32" s="443"/>
      <c r="D32" s="542"/>
      <c r="E32" s="537"/>
      <c r="F32" s="448"/>
    </row>
    <row r="33" spans="6:6">
      <c r="F33" s="424"/>
    </row>
    <row r="34" spans="6:6">
      <c r="F34" s="424"/>
    </row>
    <row r="35" spans="6:6">
      <c r="F35" s="424"/>
    </row>
    <row r="36" spans="6:6">
      <c r="F36" s="424"/>
    </row>
    <row r="37" spans="6:6">
      <c r="F37" s="424"/>
    </row>
    <row r="38" spans="6:6">
      <c r="F38" s="424"/>
    </row>
    <row r="39" spans="6:6">
      <c r="F39" s="424"/>
    </row>
    <row r="40" spans="6:6">
      <c r="F40" s="424"/>
    </row>
    <row r="41" spans="6:6">
      <c r="F41" s="424"/>
    </row>
    <row r="42" spans="6:6">
      <c r="F42" s="424"/>
    </row>
    <row r="43" spans="6:6">
      <c r="F43" s="424"/>
    </row>
    <row r="44" spans="6:6">
      <c r="F44" s="424"/>
    </row>
    <row r="45" spans="6:6">
      <c r="F45" s="424"/>
    </row>
    <row r="46" spans="6:6">
      <c r="F46" s="424"/>
    </row>
    <row r="47" spans="6:6">
      <c r="F47" s="424"/>
    </row>
    <row r="48" spans="6:6">
      <c r="F48" s="424"/>
    </row>
    <row r="49" spans="6:6">
      <c r="F49" s="424"/>
    </row>
    <row r="50" spans="6:6">
      <c r="F50" s="424"/>
    </row>
    <row r="51" spans="6:6">
      <c r="F51" s="424"/>
    </row>
    <row r="52" spans="6:6">
      <c r="F52" s="424"/>
    </row>
    <row r="53" spans="6:6">
      <c r="F53" s="424"/>
    </row>
    <row r="54" spans="6:6">
      <c r="F54" s="424"/>
    </row>
    <row r="55" spans="6:6">
      <c r="F55" s="424"/>
    </row>
  </sheetData>
  <sheetProtection algorithmName="SHA-512" hashValue="rag8WL76vDpXJZ0A58RABEe7R5a4lwRIKh0xRhfu/8p67qYjab2aE29oDJi9h89JakITGUJ3FNvJiA+iM26RBA==" saltValue="+0G7hiKWj5j+WOgRDLKfUg==" spinCount="100000" sheet="1" objects="1" scenarios="1"/>
  <pageMargins left="0.26881720430107525" right="0.25" top="0.92708333333333337" bottom="0.75" header="0.3" footer="0.3"/>
  <pageSetup paperSize="9" firstPageNumber="4" orientation="portrait" r:id="rId1"/>
  <headerFooter>
    <oddHeader>&amp;L&amp;"-,Regular"&amp;9&amp;K00-044INVESTITOR: DNŽ
Pred dvorom 1, 20 000 Dubrovnik
OIB: 32082115313&amp;C&amp;"-,Regular"&amp;9&amp;K00-044GRAĐEVINA:
Dom za starije osobe Korčula&amp;R&amp;"-,Regular"&amp;9&amp;K00-044TROŠKOVNIK-
 TERMOTEHNIČKE INSTALACIJE GH I
 SOLARNE PRIPREME PTV</oddHeader>
    <oddFooter>&amp;R&amp;"-,Regular"&amp;K00-047Dubrovnik siječanj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4D8D2-4B6D-452D-9C19-F8C8F4DBA3C1}">
  <sheetPr>
    <tabColor rgb="FFFF0000"/>
  </sheetPr>
  <dimension ref="A1:J192"/>
  <sheetViews>
    <sheetView showZeros="0" view="pageBreakPreview" topLeftCell="A185" zoomScale="120" zoomScaleNormal="75" zoomScaleSheetLayoutView="120" workbookViewId="0">
      <selection activeCell="F185" sqref="F185"/>
    </sheetView>
  </sheetViews>
  <sheetFormatPr defaultColWidth="8.7109375" defaultRowHeight="12.75"/>
  <cols>
    <col min="1" max="1" width="5.28515625" style="451" customWidth="1"/>
    <col min="2" max="2" width="45.5703125" style="449" customWidth="1"/>
    <col min="3" max="3" width="10.42578125" style="440" customWidth="1"/>
    <col min="4" max="4" width="12.42578125" style="541" customWidth="1"/>
    <col min="5" max="5" width="12.28515625" style="536" customWidth="1"/>
    <col min="6" max="6" width="12.85546875" style="437" customWidth="1"/>
    <col min="7" max="9" width="8.7109375" style="292"/>
    <col min="10" max="10" width="12.85546875" style="292" bestFit="1" customWidth="1"/>
    <col min="11" max="256" width="8.7109375" style="292"/>
    <col min="257" max="257" width="5.28515625" style="292" customWidth="1"/>
    <col min="258" max="258" width="45.5703125" style="292" customWidth="1"/>
    <col min="259" max="259" width="10.42578125" style="292" customWidth="1"/>
    <col min="260" max="260" width="12.42578125" style="292" customWidth="1"/>
    <col min="261" max="261" width="12.28515625" style="292" customWidth="1"/>
    <col min="262" max="262" width="12.85546875" style="292" customWidth="1"/>
    <col min="263" max="265" width="8.7109375" style="292"/>
    <col min="266" max="266" width="12.85546875" style="292" bestFit="1" customWidth="1"/>
    <col min="267" max="512" width="8.7109375" style="292"/>
    <col min="513" max="513" width="5.28515625" style="292" customWidth="1"/>
    <col min="514" max="514" width="45.5703125" style="292" customWidth="1"/>
    <col min="515" max="515" width="10.42578125" style="292" customWidth="1"/>
    <col min="516" max="516" width="12.42578125" style="292" customWidth="1"/>
    <col min="517" max="517" width="12.28515625" style="292" customWidth="1"/>
    <col min="518" max="518" width="12.85546875" style="292" customWidth="1"/>
    <col min="519" max="521" width="8.7109375" style="292"/>
    <col min="522" max="522" width="12.85546875" style="292" bestFit="1" customWidth="1"/>
    <col min="523" max="768" width="8.7109375" style="292"/>
    <col min="769" max="769" width="5.28515625" style="292" customWidth="1"/>
    <col min="770" max="770" width="45.5703125" style="292" customWidth="1"/>
    <col min="771" max="771" width="10.42578125" style="292" customWidth="1"/>
    <col min="772" max="772" width="12.42578125" style="292" customWidth="1"/>
    <col min="773" max="773" width="12.28515625" style="292" customWidth="1"/>
    <col min="774" max="774" width="12.85546875" style="292" customWidth="1"/>
    <col min="775" max="777" width="8.7109375" style="292"/>
    <col min="778" max="778" width="12.85546875" style="292" bestFit="1" customWidth="1"/>
    <col min="779" max="1024" width="8.7109375" style="292"/>
    <col min="1025" max="1025" width="5.28515625" style="292" customWidth="1"/>
    <col min="1026" max="1026" width="45.5703125" style="292" customWidth="1"/>
    <col min="1027" max="1027" width="10.42578125" style="292" customWidth="1"/>
    <col min="1028" max="1028" width="12.42578125" style="292" customWidth="1"/>
    <col min="1029" max="1029" width="12.28515625" style="292" customWidth="1"/>
    <col min="1030" max="1030" width="12.85546875" style="292" customWidth="1"/>
    <col min="1031" max="1033" width="8.7109375" style="292"/>
    <col min="1034" max="1034" width="12.85546875" style="292" bestFit="1" customWidth="1"/>
    <col min="1035" max="1280" width="8.7109375" style="292"/>
    <col min="1281" max="1281" width="5.28515625" style="292" customWidth="1"/>
    <col min="1282" max="1282" width="45.5703125" style="292" customWidth="1"/>
    <col min="1283" max="1283" width="10.42578125" style="292" customWidth="1"/>
    <col min="1284" max="1284" width="12.42578125" style="292" customWidth="1"/>
    <col min="1285" max="1285" width="12.28515625" style="292" customWidth="1"/>
    <col min="1286" max="1286" width="12.85546875" style="292" customWidth="1"/>
    <col min="1287" max="1289" width="8.7109375" style="292"/>
    <col min="1290" max="1290" width="12.85546875" style="292" bestFit="1" customWidth="1"/>
    <col min="1291" max="1536" width="8.7109375" style="292"/>
    <col min="1537" max="1537" width="5.28515625" style="292" customWidth="1"/>
    <col min="1538" max="1538" width="45.5703125" style="292" customWidth="1"/>
    <col min="1539" max="1539" width="10.42578125" style="292" customWidth="1"/>
    <col min="1540" max="1540" width="12.42578125" style="292" customWidth="1"/>
    <col min="1541" max="1541" width="12.28515625" style="292" customWidth="1"/>
    <col min="1542" max="1542" width="12.85546875" style="292" customWidth="1"/>
    <col min="1543" max="1545" width="8.7109375" style="292"/>
    <col min="1546" max="1546" width="12.85546875" style="292" bestFit="1" customWidth="1"/>
    <col min="1547" max="1792" width="8.7109375" style="292"/>
    <col min="1793" max="1793" width="5.28515625" style="292" customWidth="1"/>
    <col min="1794" max="1794" width="45.5703125" style="292" customWidth="1"/>
    <col min="1795" max="1795" width="10.42578125" style="292" customWidth="1"/>
    <col min="1796" max="1796" width="12.42578125" style="292" customWidth="1"/>
    <col min="1797" max="1797" width="12.28515625" style="292" customWidth="1"/>
    <col min="1798" max="1798" width="12.85546875" style="292" customWidth="1"/>
    <col min="1799" max="1801" width="8.7109375" style="292"/>
    <col min="1802" max="1802" width="12.85546875" style="292" bestFit="1" customWidth="1"/>
    <col min="1803" max="2048" width="8.7109375" style="292"/>
    <col min="2049" max="2049" width="5.28515625" style="292" customWidth="1"/>
    <col min="2050" max="2050" width="45.5703125" style="292" customWidth="1"/>
    <col min="2051" max="2051" width="10.42578125" style="292" customWidth="1"/>
    <col min="2052" max="2052" width="12.42578125" style="292" customWidth="1"/>
    <col min="2053" max="2053" width="12.28515625" style="292" customWidth="1"/>
    <col min="2054" max="2054" width="12.85546875" style="292" customWidth="1"/>
    <col min="2055" max="2057" width="8.7109375" style="292"/>
    <col min="2058" max="2058" width="12.85546875" style="292" bestFit="1" customWidth="1"/>
    <col min="2059" max="2304" width="8.7109375" style="292"/>
    <col min="2305" max="2305" width="5.28515625" style="292" customWidth="1"/>
    <col min="2306" max="2306" width="45.5703125" style="292" customWidth="1"/>
    <col min="2307" max="2307" width="10.42578125" style="292" customWidth="1"/>
    <col min="2308" max="2308" width="12.42578125" style="292" customWidth="1"/>
    <col min="2309" max="2309" width="12.28515625" style="292" customWidth="1"/>
    <col min="2310" max="2310" width="12.85546875" style="292" customWidth="1"/>
    <col min="2311" max="2313" width="8.7109375" style="292"/>
    <col min="2314" max="2314" width="12.85546875" style="292" bestFit="1" customWidth="1"/>
    <col min="2315" max="2560" width="8.7109375" style="292"/>
    <col min="2561" max="2561" width="5.28515625" style="292" customWidth="1"/>
    <col min="2562" max="2562" width="45.5703125" style="292" customWidth="1"/>
    <col min="2563" max="2563" width="10.42578125" style="292" customWidth="1"/>
    <col min="2564" max="2564" width="12.42578125" style="292" customWidth="1"/>
    <col min="2565" max="2565" width="12.28515625" style="292" customWidth="1"/>
    <col min="2566" max="2566" width="12.85546875" style="292" customWidth="1"/>
    <col min="2567" max="2569" width="8.7109375" style="292"/>
    <col min="2570" max="2570" width="12.85546875" style="292" bestFit="1" customWidth="1"/>
    <col min="2571" max="2816" width="8.7109375" style="292"/>
    <col min="2817" max="2817" width="5.28515625" style="292" customWidth="1"/>
    <col min="2818" max="2818" width="45.5703125" style="292" customWidth="1"/>
    <col min="2819" max="2819" width="10.42578125" style="292" customWidth="1"/>
    <col min="2820" max="2820" width="12.42578125" style="292" customWidth="1"/>
    <col min="2821" max="2821" width="12.28515625" style="292" customWidth="1"/>
    <col min="2822" max="2822" width="12.85546875" style="292" customWidth="1"/>
    <col min="2823" max="2825" width="8.7109375" style="292"/>
    <col min="2826" max="2826" width="12.85546875" style="292" bestFit="1" customWidth="1"/>
    <col min="2827" max="3072" width="8.7109375" style="292"/>
    <col min="3073" max="3073" width="5.28515625" style="292" customWidth="1"/>
    <col min="3074" max="3074" width="45.5703125" style="292" customWidth="1"/>
    <col min="3075" max="3075" width="10.42578125" style="292" customWidth="1"/>
    <col min="3076" max="3076" width="12.42578125" style="292" customWidth="1"/>
    <col min="3077" max="3077" width="12.28515625" style="292" customWidth="1"/>
    <col min="3078" max="3078" width="12.85546875" style="292" customWidth="1"/>
    <col min="3079" max="3081" width="8.7109375" style="292"/>
    <col min="3082" max="3082" width="12.85546875" style="292" bestFit="1" customWidth="1"/>
    <col min="3083" max="3328" width="8.7109375" style="292"/>
    <col min="3329" max="3329" width="5.28515625" style="292" customWidth="1"/>
    <col min="3330" max="3330" width="45.5703125" style="292" customWidth="1"/>
    <col min="3331" max="3331" width="10.42578125" style="292" customWidth="1"/>
    <col min="3332" max="3332" width="12.42578125" style="292" customWidth="1"/>
    <col min="3333" max="3333" width="12.28515625" style="292" customWidth="1"/>
    <col min="3334" max="3334" width="12.85546875" style="292" customWidth="1"/>
    <col min="3335" max="3337" width="8.7109375" style="292"/>
    <col min="3338" max="3338" width="12.85546875" style="292" bestFit="1" customWidth="1"/>
    <col min="3339" max="3584" width="8.7109375" style="292"/>
    <col min="3585" max="3585" width="5.28515625" style="292" customWidth="1"/>
    <col min="3586" max="3586" width="45.5703125" style="292" customWidth="1"/>
    <col min="3587" max="3587" width="10.42578125" style="292" customWidth="1"/>
    <col min="3588" max="3588" width="12.42578125" style="292" customWidth="1"/>
    <col min="3589" max="3589" width="12.28515625" style="292" customWidth="1"/>
    <col min="3590" max="3590" width="12.85546875" style="292" customWidth="1"/>
    <col min="3591" max="3593" width="8.7109375" style="292"/>
    <col min="3594" max="3594" width="12.85546875" style="292" bestFit="1" customWidth="1"/>
    <col min="3595" max="3840" width="8.7109375" style="292"/>
    <col min="3841" max="3841" width="5.28515625" style="292" customWidth="1"/>
    <col min="3842" max="3842" width="45.5703125" style="292" customWidth="1"/>
    <col min="3843" max="3843" width="10.42578125" style="292" customWidth="1"/>
    <col min="3844" max="3844" width="12.42578125" style="292" customWidth="1"/>
    <col min="3845" max="3845" width="12.28515625" style="292" customWidth="1"/>
    <col min="3846" max="3846" width="12.85546875" style="292" customWidth="1"/>
    <col min="3847" max="3849" width="8.7109375" style="292"/>
    <col min="3850" max="3850" width="12.85546875" style="292" bestFit="1" customWidth="1"/>
    <col min="3851" max="4096" width="8.7109375" style="292"/>
    <col min="4097" max="4097" width="5.28515625" style="292" customWidth="1"/>
    <col min="4098" max="4098" width="45.5703125" style="292" customWidth="1"/>
    <col min="4099" max="4099" width="10.42578125" style="292" customWidth="1"/>
    <col min="4100" max="4100" width="12.42578125" style="292" customWidth="1"/>
    <col min="4101" max="4101" width="12.28515625" style="292" customWidth="1"/>
    <col min="4102" max="4102" width="12.85546875" style="292" customWidth="1"/>
    <col min="4103" max="4105" width="8.7109375" style="292"/>
    <col min="4106" max="4106" width="12.85546875" style="292" bestFit="1" customWidth="1"/>
    <col min="4107" max="4352" width="8.7109375" style="292"/>
    <col min="4353" max="4353" width="5.28515625" style="292" customWidth="1"/>
    <col min="4354" max="4354" width="45.5703125" style="292" customWidth="1"/>
    <col min="4355" max="4355" width="10.42578125" style="292" customWidth="1"/>
    <col min="4356" max="4356" width="12.42578125" style="292" customWidth="1"/>
    <col min="4357" max="4357" width="12.28515625" style="292" customWidth="1"/>
    <col min="4358" max="4358" width="12.85546875" style="292" customWidth="1"/>
    <col min="4359" max="4361" width="8.7109375" style="292"/>
    <col min="4362" max="4362" width="12.85546875" style="292" bestFit="1" customWidth="1"/>
    <col min="4363" max="4608" width="8.7109375" style="292"/>
    <col min="4609" max="4609" width="5.28515625" style="292" customWidth="1"/>
    <col min="4610" max="4610" width="45.5703125" style="292" customWidth="1"/>
    <col min="4611" max="4611" width="10.42578125" style="292" customWidth="1"/>
    <col min="4612" max="4612" width="12.42578125" style="292" customWidth="1"/>
    <col min="4613" max="4613" width="12.28515625" style="292" customWidth="1"/>
    <col min="4614" max="4614" width="12.85546875" style="292" customWidth="1"/>
    <col min="4615" max="4617" width="8.7109375" style="292"/>
    <col min="4618" max="4618" width="12.85546875" style="292" bestFit="1" customWidth="1"/>
    <col min="4619" max="4864" width="8.7109375" style="292"/>
    <col min="4865" max="4865" width="5.28515625" style="292" customWidth="1"/>
    <col min="4866" max="4866" width="45.5703125" style="292" customWidth="1"/>
    <col min="4867" max="4867" width="10.42578125" style="292" customWidth="1"/>
    <col min="4868" max="4868" width="12.42578125" style="292" customWidth="1"/>
    <col min="4869" max="4869" width="12.28515625" style="292" customWidth="1"/>
    <col min="4870" max="4870" width="12.85546875" style="292" customWidth="1"/>
    <col min="4871" max="4873" width="8.7109375" style="292"/>
    <col min="4874" max="4874" width="12.85546875" style="292" bestFit="1" customWidth="1"/>
    <col min="4875" max="5120" width="8.7109375" style="292"/>
    <col min="5121" max="5121" width="5.28515625" style="292" customWidth="1"/>
    <col min="5122" max="5122" width="45.5703125" style="292" customWidth="1"/>
    <col min="5123" max="5123" width="10.42578125" style="292" customWidth="1"/>
    <col min="5124" max="5124" width="12.42578125" style="292" customWidth="1"/>
    <col min="5125" max="5125" width="12.28515625" style="292" customWidth="1"/>
    <col min="5126" max="5126" width="12.85546875" style="292" customWidth="1"/>
    <col min="5127" max="5129" width="8.7109375" style="292"/>
    <col min="5130" max="5130" width="12.85546875" style="292" bestFit="1" customWidth="1"/>
    <col min="5131" max="5376" width="8.7109375" style="292"/>
    <col min="5377" max="5377" width="5.28515625" style="292" customWidth="1"/>
    <col min="5378" max="5378" width="45.5703125" style="292" customWidth="1"/>
    <col min="5379" max="5379" width="10.42578125" style="292" customWidth="1"/>
    <col min="5380" max="5380" width="12.42578125" style="292" customWidth="1"/>
    <col min="5381" max="5381" width="12.28515625" style="292" customWidth="1"/>
    <col min="5382" max="5382" width="12.85546875" style="292" customWidth="1"/>
    <col min="5383" max="5385" width="8.7109375" style="292"/>
    <col min="5386" max="5386" width="12.85546875" style="292" bestFit="1" customWidth="1"/>
    <col min="5387" max="5632" width="8.7109375" style="292"/>
    <col min="5633" max="5633" width="5.28515625" style="292" customWidth="1"/>
    <col min="5634" max="5634" width="45.5703125" style="292" customWidth="1"/>
    <col min="5635" max="5635" width="10.42578125" style="292" customWidth="1"/>
    <col min="5636" max="5636" width="12.42578125" style="292" customWidth="1"/>
    <col min="5637" max="5637" width="12.28515625" style="292" customWidth="1"/>
    <col min="5638" max="5638" width="12.85546875" style="292" customWidth="1"/>
    <col min="5639" max="5641" width="8.7109375" style="292"/>
    <col min="5642" max="5642" width="12.85546875" style="292" bestFit="1" customWidth="1"/>
    <col min="5643" max="5888" width="8.7109375" style="292"/>
    <col min="5889" max="5889" width="5.28515625" style="292" customWidth="1"/>
    <col min="5890" max="5890" width="45.5703125" style="292" customWidth="1"/>
    <col min="5891" max="5891" width="10.42578125" style="292" customWidth="1"/>
    <col min="5892" max="5892" width="12.42578125" style="292" customWidth="1"/>
    <col min="5893" max="5893" width="12.28515625" style="292" customWidth="1"/>
    <col min="5894" max="5894" width="12.85546875" style="292" customWidth="1"/>
    <col min="5895" max="5897" width="8.7109375" style="292"/>
    <col min="5898" max="5898" width="12.85546875" style="292" bestFit="1" customWidth="1"/>
    <col min="5899" max="6144" width="8.7109375" style="292"/>
    <col min="6145" max="6145" width="5.28515625" style="292" customWidth="1"/>
    <col min="6146" max="6146" width="45.5703125" style="292" customWidth="1"/>
    <col min="6147" max="6147" width="10.42578125" style="292" customWidth="1"/>
    <col min="6148" max="6148" width="12.42578125" style="292" customWidth="1"/>
    <col min="6149" max="6149" width="12.28515625" style="292" customWidth="1"/>
    <col min="6150" max="6150" width="12.85546875" style="292" customWidth="1"/>
    <col min="6151" max="6153" width="8.7109375" style="292"/>
    <col min="6154" max="6154" width="12.85546875" style="292" bestFit="1" customWidth="1"/>
    <col min="6155" max="6400" width="8.7109375" style="292"/>
    <col min="6401" max="6401" width="5.28515625" style="292" customWidth="1"/>
    <col min="6402" max="6402" width="45.5703125" style="292" customWidth="1"/>
    <col min="6403" max="6403" width="10.42578125" style="292" customWidth="1"/>
    <col min="6404" max="6404" width="12.42578125" style="292" customWidth="1"/>
    <col min="6405" max="6405" width="12.28515625" style="292" customWidth="1"/>
    <col min="6406" max="6406" width="12.85546875" style="292" customWidth="1"/>
    <col min="6407" max="6409" width="8.7109375" style="292"/>
    <col min="6410" max="6410" width="12.85546875" style="292" bestFit="1" customWidth="1"/>
    <col min="6411" max="6656" width="8.7109375" style="292"/>
    <col min="6657" max="6657" width="5.28515625" style="292" customWidth="1"/>
    <col min="6658" max="6658" width="45.5703125" style="292" customWidth="1"/>
    <col min="6659" max="6659" width="10.42578125" style="292" customWidth="1"/>
    <col min="6660" max="6660" width="12.42578125" style="292" customWidth="1"/>
    <col min="6661" max="6661" width="12.28515625" style="292" customWidth="1"/>
    <col min="6662" max="6662" width="12.85546875" style="292" customWidth="1"/>
    <col min="6663" max="6665" width="8.7109375" style="292"/>
    <col min="6666" max="6666" width="12.85546875" style="292" bestFit="1" customWidth="1"/>
    <col min="6667" max="6912" width="8.7109375" style="292"/>
    <col min="6913" max="6913" width="5.28515625" style="292" customWidth="1"/>
    <col min="6914" max="6914" width="45.5703125" style="292" customWidth="1"/>
    <col min="6915" max="6915" width="10.42578125" style="292" customWidth="1"/>
    <col min="6916" max="6916" width="12.42578125" style="292" customWidth="1"/>
    <col min="6917" max="6917" width="12.28515625" style="292" customWidth="1"/>
    <col min="6918" max="6918" width="12.85546875" style="292" customWidth="1"/>
    <col min="6919" max="6921" width="8.7109375" style="292"/>
    <col min="6922" max="6922" width="12.85546875" style="292" bestFit="1" customWidth="1"/>
    <col min="6923" max="7168" width="8.7109375" style="292"/>
    <col min="7169" max="7169" width="5.28515625" style="292" customWidth="1"/>
    <col min="7170" max="7170" width="45.5703125" style="292" customWidth="1"/>
    <col min="7171" max="7171" width="10.42578125" style="292" customWidth="1"/>
    <col min="7172" max="7172" width="12.42578125" style="292" customWidth="1"/>
    <col min="7173" max="7173" width="12.28515625" style="292" customWidth="1"/>
    <col min="7174" max="7174" width="12.85546875" style="292" customWidth="1"/>
    <col min="7175" max="7177" width="8.7109375" style="292"/>
    <col min="7178" max="7178" width="12.85546875" style="292" bestFit="1" customWidth="1"/>
    <col min="7179" max="7424" width="8.7109375" style="292"/>
    <col min="7425" max="7425" width="5.28515625" style="292" customWidth="1"/>
    <col min="7426" max="7426" width="45.5703125" style="292" customWidth="1"/>
    <col min="7427" max="7427" width="10.42578125" style="292" customWidth="1"/>
    <col min="7428" max="7428" width="12.42578125" style="292" customWidth="1"/>
    <col min="7429" max="7429" width="12.28515625" style="292" customWidth="1"/>
    <col min="7430" max="7430" width="12.85546875" style="292" customWidth="1"/>
    <col min="7431" max="7433" width="8.7109375" style="292"/>
    <col min="7434" max="7434" width="12.85546875" style="292" bestFit="1" customWidth="1"/>
    <col min="7435" max="7680" width="8.7109375" style="292"/>
    <col min="7681" max="7681" width="5.28515625" style="292" customWidth="1"/>
    <col min="7682" max="7682" width="45.5703125" style="292" customWidth="1"/>
    <col min="7683" max="7683" width="10.42578125" style="292" customWidth="1"/>
    <col min="7684" max="7684" width="12.42578125" style="292" customWidth="1"/>
    <col min="7685" max="7685" width="12.28515625" style="292" customWidth="1"/>
    <col min="7686" max="7686" width="12.85546875" style="292" customWidth="1"/>
    <col min="7687" max="7689" width="8.7109375" style="292"/>
    <col min="7690" max="7690" width="12.85546875" style="292" bestFit="1" customWidth="1"/>
    <col min="7691" max="7936" width="8.7109375" style="292"/>
    <col min="7937" max="7937" width="5.28515625" style="292" customWidth="1"/>
    <col min="7938" max="7938" width="45.5703125" style="292" customWidth="1"/>
    <col min="7939" max="7939" width="10.42578125" style="292" customWidth="1"/>
    <col min="7940" max="7940" width="12.42578125" style="292" customWidth="1"/>
    <col min="7941" max="7941" width="12.28515625" style="292" customWidth="1"/>
    <col min="7942" max="7942" width="12.85546875" style="292" customWidth="1"/>
    <col min="7943" max="7945" width="8.7109375" style="292"/>
    <col min="7946" max="7946" width="12.85546875" style="292" bestFit="1" customWidth="1"/>
    <col min="7947" max="8192" width="8.7109375" style="292"/>
    <col min="8193" max="8193" width="5.28515625" style="292" customWidth="1"/>
    <col min="8194" max="8194" width="45.5703125" style="292" customWidth="1"/>
    <col min="8195" max="8195" width="10.42578125" style="292" customWidth="1"/>
    <col min="8196" max="8196" width="12.42578125" style="292" customWidth="1"/>
    <col min="8197" max="8197" width="12.28515625" style="292" customWidth="1"/>
    <col min="8198" max="8198" width="12.85546875" style="292" customWidth="1"/>
    <col min="8199" max="8201" width="8.7109375" style="292"/>
    <col min="8202" max="8202" width="12.85546875" style="292" bestFit="1" customWidth="1"/>
    <col min="8203" max="8448" width="8.7109375" style="292"/>
    <col min="8449" max="8449" width="5.28515625" style="292" customWidth="1"/>
    <col min="8450" max="8450" width="45.5703125" style="292" customWidth="1"/>
    <col min="8451" max="8451" width="10.42578125" style="292" customWidth="1"/>
    <col min="8452" max="8452" width="12.42578125" style="292" customWidth="1"/>
    <col min="8453" max="8453" width="12.28515625" style="292" customWidth="1"/>
    <col min="8454" max="8454" width="12.85546875" style="292" customWidth="1"/>
    <col min="8455" max="8457" width="8.7109375" style="292"/>
    <col min="8458" max="8458" width="12.85546875" style="292" bestFit="1" customWidth="1"/>
    <col min="8459" max="8704" width="8.7109375" style="292"/>
    <col min="8705" max="8705" width="5.28515625" style="292" customWidth="1"/>
    <col min="8706" max="8706" width="45.5703125" style="292" customWidth="1"/>
    <col min="8707" max="8707" width="10.42578125" style="292" customWidth="1"/>
    <col min="8708" max="8708" width="12.42578125" style="292" customWidth="1"/>
    <col min="8709" max="8709" width="12.28515625" style="292" customWidth="1"/>
    <col min="8710" max="8710" width="12.85546875" style="292" customWidth="1"/>
    <col min="8711" max="8713" width="8.7109375" style="292"/>
    <col min="8714" max="8714" width="12.85546875" style="292" bestFit="1" customWidth="1"/>
    <col min="8715" max="8960" width="8.7109375" style="292"/>
    <col min="8961" max="8961" width="5.28515625" style="292" customWidth="1"/>
    <col min="8962" max="8962" width="45.5703125" style="292" customWidth="1"/>
    <col min="8963" max="8963" width="10.42578125" style="292" customWidth="1"/>
    <col min="8964" max="8964" width="12.42578125" style="292" customWidth="1"/>
    <col min="8965" max="8965" width="12.28515625" style="292" customWidth="1"/>
    <col min="8966" max="8966" width="12.85546875" style="292" customWidth="1"/>
    <col min="8967" max="8969" width="8.7109375" style="292"/>
    <col min="8970" max="8970" width="12.85546875" style="292" bestFit="1" customWidth="1"/>
    <col min="8971" max="9216" width="8.7109375" style="292"/>
    <col min="9217" max="9217" width="5.28515625" style="292" customWidth="1"/>
    <col min="9218" max="9218" width="45.5703125" style="292" customWidth="1"/>
    <col min="9219" max="9219" width="10.42578125" style="292" customWidth="1"/>
    <col min="9220" max="9220" width="12.42578125" style="292" customWidth="1"/>
    <col min="9221" max="9221" width="12.28515625" style="292" customWidth="1"/>
    <col min="9222" max="9222" width="12.85546875" style="292" customWidth="1"/>
    <col min="9223" max="9225" width="8.7109375" style="292"/>
    <col min="9226" max="9226" width="12.85546875" style="292" bestFit="1" customWidth="1"/>
    <col min="9227" max="9472" width="8.7109375" style="292"/>
    <col min="9473" max="9473" width="5.28515625" style="292" customWidth="1"/>
    <col min="9474" max="9474" width="45.5703125" style="292" customWidth="1"/>
    <col min="9475" max="9475" width="10.42578125" style="292" customWidth="1"/>
    <col min="9476" max="9476" width="12.42578125" style="292" customWidth="1"/>
    <col min="9477" max="9477" width="12.28515625" style="292" customWidth="1"/>
    <col min="9478" max="9478" width="12.85546875" style="292" customWidth="1"/>
    <col min="9479" max="9481" width="8.7109375" style="292"/>
    <col min="9482" max="9482" width="12.85546875" style="292" bestFit="1" customWidth="1"/>
    <col min="9483" max="9728" width="8.7109375" style="292"/>
    <col min="9729" max="9729" width="5.28515625" style="292" customWidth="1"/>
    <col min="9730" max="9730" width="45.5703125" style="292" customWidth="1"/>
    <col min="9731" max="9731" width="10.42578125" style="292" customWidth="1"/>
    <col min="9732" max="9732" width="12.42578125" style="292" customWidth="1"/>
    <col min="9733" max="9733" width="12.28515625" style="292" customWidth="1"/>
    <col min="9734" max="9734" width="12.85546875" style="292" customWidth="1"/>
    <col min="9735" max="9737" width="8.7109375" style="292"/>
    <col min="9738" max="9738" width="12.85546875" style="292" bestFit="1" customWidth="1"/>
    <col min="9739" max="9984" width="8.7109375" style="292"/>
    <col min="9985" max="9985" width="5.28515625" style="292" customWidth="1"/>
    <col min="9986" max="9986" width="45.5703125" style="292" customWidth="1"/>
    <col min="9987" max="9987" width="10.42578125" style="292" customWidth="1"/>
    <col min="9988" max="9988" width="12.42578125" style="292" customWidth="1"/>
    <col min="9989" max="9989" width="12.28515625" style="292" customWidth="1"/>
    <col min="9990" max="9990" width="12.85546875" style="292" customWidth="1"/>
    <col min="9991" max="9993" width="8.7109375" style="292"/>
    <col min="9994" max="9994" width="12.85546875" style="292" bestFit="1" customWidth="1"/>
    <col min="9995" max="10240" width="8.7109375" style="292"/>
    <col min="10241" max="10241" width="5.28515625" style="292" customWidth="1"/>
    <col min="10242" max="10242" width="45.5703125" style="292" customWidth="1"/>
    <col min="10243" max="10243" width="10.42578125" style="292" customWidth="1"/>
    <col min="10244" max="10244" width="12.42578125" style="292" customWidth="1"/>
    <col min="10245" max="10245" width="12.28515625" style="292" customWidth="1"/>
    <col min="10246" max="10246" width="12.85546875" style="292" customWidth="1"/>
    <col min="10247" max="10249" width="8.7109375" style="292"/>
    <col min="10250" max="10250" width="12.85546875" style="292" bestFit="1" customWidth="1"/>
    <col min="10251" max="10496" width="8.7109375" style="292"/>
    <col min="10497" max="10497" width="5.28515625" style="292" customWidth="1"/>
    <col min="10498" max="10498" width="45.5703125" style="292" customWidth="1"/>
    <col min="10499" max="10499" width="10.42578125" style="292" customWidth="1"/>
    <col min="10500" max="10500" width="12.42578125" style="292" customWidth="1"/>
    <col min="10501" max="10501" width="12.28515625" style="292" customWidth="1"/>
    <col min="10502" max="10502" width="12.85546875" style="292" customWidth="1"/>
    <col min="10503" max="10505" width="8.7109375" style="292"/>
    <col min="10506" max="10506" width="12.85546875" style="292" bestFit="1" customWidth="1"/>
    <col min="10507" max="10752" width="8.7109375" style="292"/>
    <col min="10753" max="10753" width="5.28515625" style="292" customWidth="1"/>
    <col min="10754" max="10754" width="45.5703125" style="292" customWidth="1"/>
    <col min="10755" max="10755" width="10.42578125" style="292" customWidth="1"/>
    <col min="10756" max="10756" width="12.42578125" style="292" customWidth="1"/>
    <col min="10757" max="10757" width="12.28515625" style="292" customWidth="1"/>
    <col min="10758" max="10758" width="12.85546875" style="292" customWidth="1"/>
    <col min="10759" max="10761" width="8.7109375" style="292"/>
    <col min="10762" max="10762" width="12.85546875" style="292" bestFit="1" customWidth="1"/>
    <col min="10763" max="11008" width="8.7109375" style="292"/>
    <col min="11009" max="11009" width="5.28515625" style="292" customWidth="1"/>
    <col min="11010" max="11010" width="45.5703125" style="292" customWidth="1"/>
    <col min="11011" max="11011" width="10.42578125" style="292" customWidth="1"/>
    <col min="11012" max="11012" width="12.42578125" style="292" customWidth="1"/>
    <col min="11013" max="11013" width="12.28515625" style="292" customWidth="1"/>
    <col min="11014" max="11014" width="12.85546875" style="292" customWidth="1"/>
    <col min="11015" max="11017" width="8.7109375" style="292"/>
    <col min="11018" max="11018" width="12.85546875" style="292" bestFit="1" customWidth="1"/>
    <col min="11019" max="11264" width="8.7109375" style="292"/>
    <col min="11265" max="11265" width="5.28515625" style="292" customWidth="1"/>
    <col min="11266" max="11266" width="45.5703125" style="292" customWidth="1"/>
    <col min="11267" max="11267" width="10.42578125" style="292" customWidth="1"/>
    <col min="11268" max="11268" width="12.42578125" style="292" customWidth="1"/>
    <col min="11269" max="11269" width="12.28515625" style="292" customWidth="1"/>
    <col min="11270" max="11270" width="12.85546875" style="292" customWidth="1"/>
    <col min="11271" max="11273" width="8.7109375" style="292"/>
    <col min="11274" max="11274" width="12.85546875" style="292" bestFit="1" customWidth="1"/>
    <col min="11275" max="11520" width="8.7109375" style="292"/>
    <col min="11521" max="11521" width="5.28515625" style="292" customWidth="1"/>
    <col min="11522" max="11522" width="45.5703125" style="292" customWidth="1"/>
    <col min="11523" max="11523" width="10.42578125" style="292" customWidth="1"/>
    <col min="11524" max="11524" width="12.42578125" style="292" customWidth="1"/>
    <col min="11525" max="11525" width="12.28515625" style="292" customWidth="1"/>
    <col min="11526" max="11526" width="12.85546875" style="292" customWidth="1"/>
    <col min="11527" max="11529" width="8.7109375" style="292"/>
    <col min="11530" max="11530" width="12.85546875" style="292" bestFit="1" customWidth="1"/>
    <col min="11531" max="11776" width="8.7109375" style="292"/>
    <col min="11777" max="11777" width="5.28515625" style="292" customWidth="1"/>
    <col min="11778" max="11778" width="45.5703125" style="292" customWidth="1"/>
    <col min="11779" max="11779" width="10.42578125" style="292" customWidth="1"/>
    <col min="11780" max="11780" width="12.42578125" style="292" customWidth="1"/>
    <col min="11781" max="11781" width="12.28515625" style="292" customWidth="1"/>
    <col min="11782" max="11782" width="12.85546875" style="292" customWidth="1"/>
    <col min="11783" max="11785" width="8.7109375" style="292"/>
    <col min="11786" max="11786" width="12.85546875" style="292" bestFit="1" customWidth="1"/>
    <col min="11787" max="12032" width="8.7109375" style="292"/>
    <col min="12033" max="12033" width="5.28515625" style="292" customWidth="1"/>
    <col min="12034" max="12034" width="45.5703125" style="292" customWidth="1"/>
    <col min="12035" max="12035" width="10.42578125" style="292" customWidth="1"/>
    <col min="12036" max="12036" width="12.42578125" style="292" customWidth="1"/>
    <col min="12037" max="12037" width="12.28515625" style="292" customWidth="1"/>
    <col min="12038" max="12038" width="12.85546875" style="292" customWidth="1"/>
    <col min="12039" max="12041" width="8.7109375" style="292"/>
    <col min="12042" max="12042" width="12.85546875" style="292" bestFit="1" customWidth="1"/>
    <col min="12043" max="12288" width="8.7109375" style="292"/>
    <col min="12289" max="12289" width="5.28515625" style="292" customWidth="1"/>
    <col min="12290" max="12290" width="45.5703125" style="292" customWidth="1"/>
    <col min="12291" max="12291" width="10.42578125" style="292" customWidth="1"/>
    <col min="12292" max="12292" width="12.42578125" style="292" customWidth="1"/>
    <col min="12293" max="12293" width="12.28515625" style="292" customWidth="1"/>
    <col min="12294" max="12294" width="12.85546875" style="292" customWidth="1"/>
    <col min="12295" max="12297" width="8.7109375" style="292"/>
    <col min="12298" max="12298" width="12.85546875" style="292" bestFit="1" customWidth="1"/>
    <col min="12299" max="12544" width="8.7109375" style="292"/>
    <col min="12545" max="12545" width="5.28515625" style="292" customWidth="1"/>
    <col min="12546" max="12546" width="45.5703125" style="292" customWidth="1"/>
    <col min="12547" max="12547" width="10.42578125" style="292" customWidth="1"/>
    <col min="12548" max="12548" width="12.42578125" style="292" customWidth="1"/>
    <col min="12549" max="12549" width="12.28515625" style="292" customWidth="1"/>
    <col min="12550" max="12550" width="12.85546875" style="292" customWidth="1"/>
    <col min="12551" max="12553" width="8.7109375" style="292"/>
    <col min="12554" max="12554" width="12.85546875" style="292" bestFit="1" customWidth="1"/>
    <col min="12555" max="12800" width="8.7109375" style="292"/>
    <col min="12801" max="12801" width="5.28515625" style="292" customWidth="1"/>
    <col min="12802" max="12802" width="45.5703125" style="292" customWidth="1"/>
    <col min="12803" max="12803" width="10.42578125" style="292" customWidth="1"/>
    <col min="12804" max="12804" width="12.42578125" style="292" customWidth="1"/>
    <col min="12805" max="12805" width="12.28515625" style="292" customWidth="1"/>
    <col min="12806" max="12806" width="12.85546875" style="292" customWidth="1"/>
    <col min="12807" max="12809" width="8.7109375" style="292"/>
    <col min="12810" max="12810" width="12.85546875" style="292" bestFit="1" customWidth="1"/>
    <col min="12811" max="13056" width="8.7109375" style="292"/>
    <col min="13057" max="13057" width="5.28515625" style="292" customWidth="1"/>
    <col min="13058" max="13058" width="45.5703125" style="292" customWidth="1"/>
    <col min="13059" max="13059" width="10.42578125" style="292" customWidth="1"/>
    <col min="13060" max="13060" width="12.42578125" style="292" customWidth="1"/>
    <col min="13061" max="13061" width="12.28515625" style="292" customWidth="1"/>
    <col min="13062" max="13062" width="12.85546875" style="292" customWidth="1"/>
    <col min="13063" max="13065" width="8.7109375" style="292"/>
    <col min="13066" max="13066" width="12.85546875" style="292" bestFit="1" customWidth="1"/>
    <col min="13067" max="13312" width="8.7109375" style="292"/>
    <col min="13313" max="13313" width="5.28515625" style="292" customWidth="1"/>
    <col min="13314" max="13314" width="45.5703125" style="292" customWidth="1"/>
    <col min="13315" max="13315" width="10.42578125" style="292" customWidth="1"/>
    <col min="13316" max="13316" width="12.42578125" style="292" customWidth="1"/>
    <col min="13317" max="13317" width="12.28515625" style="292" customWidth="1"/>
    <col min="13318" max="13318" width="12.85546875" style="292" customWidth="1"/>
    <col min="13319" max="13321" width="8.7109375" style="292"/>
    <col min="13322" max="13322" width="12.85546875" style="292" bestFit="1" customWidth="1"/>
    <col min="13323" max="13568" width="8.7109375" style="292"/>
    <col min="13569" max="13569" width="5.28515625" style="292" customWidth="1"/>
    <col min="13570" max="13570" width="45.5703125" style="292" customWidth="1"/>
    <col min="13571" max="13571" width="10.42578125" style="292" customWidth="1"/>
    <col min="13572" max="13572" width="12.42578125" style="292" customWidth="1"/>
    <col min="13573" max="13573" width="12.28515625" style="292" customWidth="1"/>
    <col min="13574" max="13574" width="12.85546875" style="292" customWidth="1"/>
    <col min="13575" max="13577" width="8.7109375" style="292"/>
    <col min="13578" max="13578" width="12.85546875" style="292" bestFit="1" customWidth="1"/>
    <col min="13579" max="13824" width="8.7109375" style="292"/>
    <col min="13825" max="13825" width="5.28515625" style="292" customWidth="1"/>
    <col min="13826" max="13826" width="45.5703125" style="292" customWidth="1"/>
    <col min="13827" max="13827" width="10.42578125" style="292" customWidth="1"/>
    <col min="13828" max="13828" width="12.42578125" style="292" customWidth="1"/>
    <col min="13829" max="13829" width="12.28515625" style="292" customWidth="1"/>
    <col min="13830" max="13830" width="12.85546875" style="292" customWidth="1"/>
    <col min="13831" max="13833" width="8.7109375" style="292"/>
    <col min="13834" max="13834" width="12.85546875" style="292" bestFit="1" customWidth="1"/>
    <col min="13835" max="14080" width="8.7109375" style="292"/>
    <col min="14081" max="14081" width="5.28515625" style="292" customWidth="1"/>
    <col min="14082" max="14082" width="45.5703125" style="292" customWidth="1"/>
    <col min="14083" max="14083" width="10.42578125" style="292" customWidth="1"/>
    <col min="14084" max="14084" width="12.42578125" style="292" customWidth="1"/>
    <col min="14085" max="14085" width="12.28515625" style="292" customWidth="1"/>
    <col min="14086" max="14086" width="12.85546875" style="292" customWidth="1"/>
    <col min="14087" max="14089" width="8.7109375" style="292"/>
    <col min="14090" max="14090" width="12.85546875" style="292" bestFit="1" customWidth="1"/>
    <col min="14091" max="14336" width="8.7109375" style="292"/>
    <col min="14337" max="14337" width="5.28515625" style="292" customWidth="1"/>
    <col min="14338" max="14338" width="45.5703125" style="292" customWidth="1"/>
    <col min="14339" max="14339" width="10.42578125" style="292" customWidth="1"/>
    <col min="14340" max="14340" width="12.42578125" style="292" customWidth="1"/>
    <col min="14341" max="14341" width="12.28515625" style="292" customWidth="1"/>
    <col min="14342" max="14342" width="12.85546875" style="292" customWidth="1"/>
    <col min="14343" max="14345" width="8.7109375" style="292"/>
    <col min="14346" max="14346" width="12.85546875" style="292" bestFit="1" customWidth="1"/>
    <col min="14347" max="14592" width="8.7109375" style="292"/>
    <col min="14593" max="14593" width="5.28515625" style="292" customWidth="1"/>
    <col min="14594" max="14594" width="45.5703125" style="292" customWidth="1"/>
    <col min="14595" max="14595" width="10.42578125" style="292" customWidth="1"/>
    <col min="14596" max="14596" width="12.42578125" style="292" customWidth="1"/>
    <col min="14597" max="14597" width="12.28515625" style="292" customWidth="1"/>
    <col min="14598" max="14598" width="12.85546875" style="292" customWidth="1"/>
    <col min="14599" max="14601" width="8.7109375" style="292"/>
    <col min="14602" max="14602" width="12.85546875" style="292" bestFit="1" customWidth="1"/>
    <col min="14603" max="14848" width="8.7109375" style="292"/>
    <col min="14849" max="14849" width="5.28515625" style="292" customWidth="1"/>
    <col min="14850" max="14850" width="45.5703125" style="292" customWidth="1"/>
    <col min="14851" max="14851" width="10.42578125" style="292" customWidth="1"/>
    <col min="14852" max="14852" width="12.42578125" style="292" customWidth="1"/>
    <col min="14853" max="14853" width="12.28515625" style="292" customWidth="1"/>
    <col min="14854" max="14854" width="12.85546875" style="292" customWidth="1"/>
    <col min="14855" max="14857" width="8.7109375" style="292"/>
    <col min="14858" max="14858" width="12.85546875" style="292" bestFit="1" customWidth="1"/>
    <col min="14859" max="15104" width="8.7109375" style="292"/>
    <col min="15105" max="15105" width="5.28515625" style="292" customWidth="1"/>
    <col min="15106" max="15106" width="45.5703125" style="292" customWidth="1"/>
    <col min="15107" max="15107" width="10.42578125" style="292" customWidth="1"/>
    <col min="15108" max="15108" width="12.42578125" style="292" customWidth="1"/>
    <col min="15109" max="15109" width="12.28515625" style="292" customWidth="1"/>
    <col min="15110" max="15110" width="12.85546875" style="292" customWidth="1"/>
    <col min="15111" max="15113" width="8.7109375" style="292"/>
    <col min="15114" max="15114" width="12.85546875" style="292" bestFit="1" customWidth="1"/>
    <col min="15115" max="15360" width="8.7109375" style="292"/>
    <col min="15361" max="15361" width="5.28515625" style="292" customWidth="1"/>
    <col min="15362" max="15362" width="45.5703125" style="292" customWidth="1"/>
    <col min="15363" max="15363" width="10.42578125" style="292" customWidth="1"/>
    <col min="15364" max="15364" width="12.42578125" style="292" customWidth="1"/>
    <col min="15365" max="15365" width="12.28515625" style="292" customWidth="1"/>
    <col min="15366" max="15366" width="12.85546875" style="292" customWidth="1"/>
    <col min="15367" max="15369" width="8.7109375" style="292"/>
    <col min="15370" max="15370" width="12.85546875" style="292" bestFit="1" customWidth="1"/>
    <col min="15371" max="15616" width="8.7109375" style="292"/>
    <col min="15617" max="15617" width="5.28515625" style="292" customWidth="1"/>
    <col min="15618" max="15618" width="45.5703125" style="292" customWidth="1"/>
    <col min="15619" max="15619" width="10.42578125" style="292" customWidth="1"/>
    <col min="15620" max="15620" width="12.42578125" style="292" customWidth="1"/>
    <col min="15621" max="15621" width="12.28515625" style="292" customWidth="1"/>
    <col min="15622" max="15622" width="12.85546875" style="292" customWidth="1"/>
    <col min="15623" max="15625" width="8.7109375" style="292"/>
    <col min="15626" max="15626" width="12.85546875" style="292" bestFit="1" customWidth="1"/>
    <col min="15627" max="15872" width="8.7109375" style="292"/>
    <col min="15873" max="15873" width="5.28515625" style="292" customWidth="1"/>
    <col min="15874" max="15874" width="45.5703125" style="292" customWidth="1"/>
    <col min="15875" max="15875" width="10.42578125" style="292" customWidth="1"/>
    <col min="15876" max="15876" width="12.42578125" style="292" customWidth="1"/>
    <col min="15877" max="15877" width="12.28515625" style="292" customWidth="1"/>
    <col min="15878" max="15878" width="12.85546875" style="292" customWidth="1"/>
    <col min="15879" max="15881" width="8.7109375" style="292"/>
    <col min="15882" max="15882" width="12.85546875" style="292" bestFit="1" customWidth="1"/>
    <col min="15883" max="16128" width="8.7109375" style="292"/>
    <col min="16129" max="16129" width="5.28515625" style="292" customWidth="1"/>
    <col min="16130" max="16130" width="45.5703125" style="292" customWidth="1"/>
    <col min="16131" max="16131" width="10.42578125" style="292" customWidth="1"/>
    <col min="16132" max="16132" width="12.42578125" style="292" customWidth="1"/>
    <col min="16133" max="16133" width="12.28515625" style="292" customWidth="1"/>
    <col min="16134" max="16134" width="12.85546875" style="292" customWidth="1"/>
    <col min="16135" max="16137" width="8.7109375" style="292"/>
    <col min="16138" max="16138" width="12.85546875" style="292" bestFit="1" customWidth="1"/>
    <col min="16139" max="16384" width="8.7109375" style="292"/>
  </cols>
  <sheetData>
    <row r="1" spans="1:6" s="295" customFormat="1" ht="7.5" customHeight="1">
      <c r="A1" s="450"/>
      <c r="B1" s="426"/>
      <c r="C1" s="427"/>
      <c r="D1" s="539" t="s">
        <v>81</v>
      </c>
      <c r="E1" s="539" t="s">
        <v>81</v>
      </c>
      <c r="F1" s="428"/>
    </row>
    <row r="2" spans="1:6" s="295" customFormat="1" ht="24.75" customHeight="1">
      <c r="A2" s="450"/>
      <c r="B2" s="429" t="s">
        <v>0</v>
      </c>
      <c r="C2" s="430" t="s">
        <v>378</v>
      </c>
      <c r="D2" s="540" t="s">
        <v>2</v>
      </c>
      <c r="E2" s="535" t="s">
        <v>379</v>
      </c>
      <c r="F2" s="431" t="s">
        <v>380</v>
      </c>
    </row>
    <row r="3" spans="1:6" s="295" customFormat="1" ht="6.75" customHeight="1">
      <c r="A3" s="450"/>
      <c r="B3" s="432"/>
      <c r="C3" s="430"/>
      <c r="D3" s="540"/>
      <c r="E3" s="535"/>
      <c r="F3" s="433"/>
    </row>
    <row r="4" spans="1:6" s="295" customFormat="1" ht="6.75" customHeight="1">
      <c r="A4" s="450"/>
      <c r="B4" s="432"/>
      <c r="C4" s="430"/>
      <c r="D4" s="540"/>
      <c r="E4" s="535"/>
      <c r="F4" s="433"/>
    </row>
    <row r="5" spans="1:6" s="295" customFormat="1" ht="14.25" customHeight="1">
      <c r="A5" s="451"/>
      <c r="B5" s="452"/>
      <c r="C5" s="453"/>
      <c r="D5" s="542"/>
      <c r="E5" s="553"/>
      <c r="F5" s="454"/>
    </row>
    <row r="6" spans="1:6" s="295" customFormat="1" ht="15">
      <c r="A6" s="455" t="s">
        <v>389</v>
      </c>
      <c r="B6" s="439" t="s">
        <v>390</v>
      </c>
      <c r="C6" s="456"/>
      <c r="D6" s="544"/>
      <c r="E6" s="554"/>
      <c r="F6" s="457"/>
    </row>
    <row r="7" spans="1:6" ht="15">
      <c r="A7" s="455"/>
      <c r="B7" s="439"/>
      <c r="C7" s="456"/>
      <c r="D7" s="544"/>
      <c r="F7" s="457"/>
    </row>
    <row r="8" spans="1:6" ht="15">
      <c r="A8" s="455">
        <v>1</v>
      </c>
      <c r="B8" s="439" t="s">
        <v>391</v>
      </c>
      <c r="C8" s="456"/>
      <c r="D8" s="544"/>
      <c r="F8" s="457"/>
    </row>
    <row r="9" spans="1:6" s="296" customFormat="1" ht="15">
      <c r="A9" s="455"/>
      <c r="B9" s="439"/>
      <c r="C9" s="456"/>
      <c r="D9" s="544"/>
      <c r="E9" s="536"/>
      <c r="F9" s="457"/>
    </row>
    <row r="10" spans="1:6" s="296" customFormat="1" ht="25.5">
      <c r="A10" s="458" t="s">
        <v>392</v>
      </c>
      <c r="B10" s="459" t="s">
        <v>393</v>
      </c>
      <c r="C10" s="259"/>
      <c r="D10" s="541"/>
      <c r="E10" s="536"/>
      <c r="F10" s="460"/>
    </row>
    <row r="11" spans="1:6" s="296" customFormat="1" ht="165.75">
      <c r="A11" s="461" t="s">
        <v>394</v>
      </c>
      <c r="B11" s="462" t="s">
        <v>395</v>
      </c>
      <c r="C11" s="259"/>
      <c r="D11" s="541"/>
      <c r="E11" s="536"/>
      <c r="F11" s="460"/>
    </row>
    <row r="12" spans="1:6" s="296" customFormat="1" ht="14.25">
      <c r="A12" s="463"/>
      <c r="B12" s="464" t="s">
        <v>396</v>
      </c>
      <c r="C12" s="465"/>
      <c r="D12" s="545"/>
      <c r="E12" s="536"/>
      <c r="F12" s="466"/>
    </row>
    <row r="13" spans="1:6" s="296" customFormat="1" ht="14.25">
      <c r="A13" s="463"/>
      <c r="B13" s="467" t="s">
        <v>397</v>
      </c>
      <c r="C13" s="465"/>
      <c r="D13" s="545"/>
      <c r="E13" s="536"/>
      <c r="F13" s="466"/>
    </row>
    <row r="14" spans="1:6" s="296" customFormat="1">
      <c r="A14" s="463"/>
      <c r="B14" s="467" t="s">
        <v>398</v>
      </c>
      <c r="C14" s="465"/>
      <c r="D14" s="545"/>
      <c r="E14" s="536"/>
      <c r="F14" s="466"/>
    </row>
    <row r="15" spans="1:6" s="296" customFormat="1">
      <c r="A15" s="463"/>
      <c r="B15" s="467" t="s">
        <v>399</v>
      </c>
      <c r="C15" s="465"/>
      <c r="D15" s="545"/>
      <c r="E15" s="536"/>
      <c r="F15" s="466"/>
    </row>
    <row r="16" spans="1:6" s="296" customFormat="1">
      <c r="A16" s="463"/>
      <c r="B16" s="467" t="s">
        <v>400</v>
      </c>
      <c r="C16" s="465"/>
      <c r="D16" s="545"/>
      <c r="E16" s="536"/>
      <c r="F16" s="466"/>
    </row>
    <row r="17" spans="1:6" s="296" customFormat="1" ht="25.5">
      <c r="A17" s="463"/>
      <c r="B17" s="467" t="s">
        <v>401</v>
      </c>
      <c r="C17" s="465"/>
      <c r="D17" s="545"/>
      <c r="E17" s="536"/>
      <c r="F17" s="466"/>
    </row>
    <row r="18" spans="1:6" s="296" customFormat="1" ht="14.25">
      <c r="A18" s="463"/>
      <c r="B18" s="464" t="s">
        <v>402</v>
      </c>
      <c r="C18" s="465"/>
      <c r="D18" s="545"/>
      <c r="E18" s="536"/>
      <c r="F18" s="466"/>
    </row>
    <row r="19" spans="1:6" s="296" customFormat="1" ht="14.25">
      <c r="A19" s="463"/>
      <c r="B19" s="467" t="s">
        <v>403</v>
      </c>
      <c r="C19" s="465"/>
      <c r="D19" s="545"/>
      <c r="E19" s="536"/>
      <c r="F19" s="466"/>
    </row>
    <row r="20" spans="1:6" s="296" customFormat="1">
      <c r="A20" s="463"/>
      <c r="B20" s="467" t="s">
        <v>404</v>
      </c>
      <c r="C20" s="465"/>
      <c r="D20" s="545"/>
      <c r="E20" s="536"/>
      <c r="F20" s="466"/>
    </row>
    <row r="21" spans="1:6" s="296" customFormat="1">
      <c r="A21" s="463"/>
      <c r="B21" s="467" t="s">
        <v>405</v>
      </c>
      <c r="C21" s="465"/>
      <c r="D21" s="545"/>
      <c r="E21" s="536"/>
      <c r="F21" s="466"/>
    </row>
    <row r="22" spans="1:6" s="296" customFormat="1">
      <c r="A22" s="463"/>
      <c r="B22" s="467" t="s">
        <v>406</v>
      </c>
      <c r="C22" s="465"/>
      <c r="D22" s="545"/>
      <c r="E22" s="536"/>
      <c r="F22" s="466"/>
    </row>
    <row r="23" spans="1:6" s="296" customFormat="1" ht="25.5">
      <c r="A23" s="463"/>
      <c r="B23" s="467" t="s">
        <v>407</v>
      </c>
      <c r="C23" s="465"/>
      <c r="D23" s="545"/>
      <c r="E23" s="536"/>
      <c r="F23" s="466"/>
    </row>
    <row r="24" spans="1:6" s="296" customFormat="1">
      <c r="A24" s="463"/>
      <c r="B24" s="468" t="s">
        <v>408</v>
      </c>
      <c r="C24" s="465"/>
      <c r="D24" s="545"/>
      <c r="E24" s="536"/>
      <c r="F24" s="466"/>
    </row>
    <row r="25" spans="1:6" s="296" customFormat="1">
      <c r="A25" s="463"/>
      <c r="B25" s="464" t="s">
        <v>409</v>
      </c>
      <c r="C25" s="465"/>
      <c r="D25" s="545"/>
      <c r="E25" s="536"/>
      <c r="F25" s="466"/>
    </row>
    <row r="26" spans="1:6" s="296" customFormat="1">
      <c r="A26" s="463"/>
      <c r="B26" s="467" t="s">
        <v>410</v>
      </c>
      <c r="C26" s="465"/>
      <c r="D26" s="545"/>
      <c r="E26" s="536"/>
      <c r="F26" s="466"/>
    </row>
    <row r="27" spans="1:6" s="296" customFormat="1">
      <c r="A27" s="463"/>
      <c r="B27" s="467" t="s">
        <v>411</v>
      </c>
      <c r="C27" s="469"/>
      <c r="D27" s="546"/>
      <c r="E27" s="536"/>
      <c r="F27" s="470"/>
    </row>
    <row r="28" spans="1:6" s="296" customFormat="1">
      <c r="A28" s="463"/>
      <c r="B28" s="467" t="s">
        <v>412</v>
      </c>
      <c r="C28" s="465"/>
      <c r="D28" s="545"/>
      <c r="E28" s="536"/>
      <c r="F28" s="466"/>
    </row>
    <row r="29" spans="1:6" s="296" customFormat="1">
      <c r="A29" s="463"/>
      <c r="B29" s="467" t="s">
        <v>413</v>
      </c>
      <c r="C29" s="471"/>
      <c r="D29" s="547"/>
      <c r="E29" s="536"/>
      <c r="F29" s="472"/>
    </row>
    <row r="30" spans="1:6" s="296" customFormat="1" ht="15">
      <c r="A30" s="463"/>
      <c r="B30" s="467" t="s">
        <v>414</v>
      </c>
      <c r="C30" s="471"/>
      <c r="D30" s="547"/>
      <c r="E30" s="536"/>
      <c r="F30" s="472"/>
    </row>
    <row r="31" spans="1:6" ht="25.5">
      <c r="A31" s="463"/>
      <c r="B31" s="467" t="s">
        <v>415</v>
      </c>
      <c r="C31" s="471"/>
      <c r="D31" s="547"/>
      <c r="F31" s="472"/>
    </row>
    <row r="32" spans="1:6" s="296" customFormat="1">
      <c r="A32" s="463"/>
      <c r="B32" s="467" t="s">
        <v>416</v>
      </c>
      <c r="C32" s="471"/>
      <c r="D32" s="547"/>
      <c r="E32" s="536"/>
      <c r="F32" s="472"/>
    </row>
    <row r="33" spans="1:6" s="296" customFormat="1" ht="25.5">
      <c r="A33" s="463"/>
      <c r="B33" s="467" t="s">
        <v>417</v>
      </c>
      <c r="C33" s="471"/>
      <c r="D33" s="547"/>
      <c r="E33" s="536"/>
      <c r="F33" s="472"/>
    </row>
    <row r="34" spans="1:6" s="296" customFormat="1">
      <c r="A34" s="451"/>
      <c r="B34" s="473"/>
      <c r="C34" s="474" t="s">
        <v>4</v>
      </c>
      <c r="D34" s="548">
        <v>1</v>
      </c>
      <c r="E34" s="543"/>
      <c r="F34" s="424">
        <f>D34*E34</f>
        <v>0</v>
      </c>
    </row>
    <row r="35" spans="1:6" s="296" customFormat="1" ht="165.75">
      <c r="A35" s="475" t="s">
        <v>418</v>
      </c>
      <c r="B35" s="464" t="s">
        <v>419</v>
      </c>
      <c r="C35" s="471"/>
      <c r="D35" s="547"/>
      <c r="E35" s="536"/>
      <c r="F35" s="424"/>
    </row>
    <row r="36" spans="1:6" s="296" customFormat="1" ht="14.25">
      <c r="A36" s="463"/>
      <c r="B36" s="464" t="s">
        <v>396</v>
      </c>
      <c r="C36" s="471"/>
      <c r="D36" s="547"/>
      <c r="E36" s="536"/>
      <c r="F36" s="424"/>
    </row>
    <row r="37" spans="1:6" s="296" customFormat="1" ht="14.25">
      <c r="A37" s="463"/>
      <c r="B37" s="467" t="s">
        <v>420</v>
      </c>
      <c r="C37" s="471"/>
      <c r="D37" s="547"/>
      <c r="E37" s="536"/>
      <c r="F37" s="424"/>
    </row>
    <row r="38" spans="1:6" s="296" customFormat="1">
      <c r="A38" s="463"/>
      <c r="B38" s="467" t="s">
        <v>421</v>
      </c>
      <c r="C38" s="471"/>
      <c r="D38" s="547"/>
      <c r="E38" s="536"/>
      <c r="F38" s="424"/>
    </row>
    <row r="39" spans="1:6" s="296" customFormat="1">
      <c r="A39" s="463"/>
      <c r="B39" s="467" t="s">
        <v>422</v>
      </c>
      <c r="C39" s="471"/>
      <c r="D39" s="547"/>
      <c r="E39" s="536"/>
      <c r="F39" s="424"/>
    </row>
    <row r="40" spans="1:6" s="296" customFormat="1">
      <c r="A40" s="463"/>
      <c r="B40" s="467" t="s">
        <v>423</v>
      </c>
      <c r="C40" s="471"/>
      <c r="D40" s="547"/>
      <c r="E40" s="536"/>
      <c r="F40" s="424"/>
    </row>
    <row r="41" spans="1:6" s="296" customFormat="1" ht="25.5">
      <c r="A41" s="463"/>
      <c r="B41" s="467" t="s">
        <v>424</v>
      </c>
      <c r="C41" s="471"/>
      <c r="D41" s="547"/>
      <c r="E41" s="536"/>
      <c r="F41" s="424"/>
    </row>
    <row r="42" spans="1:6" s="296" customFormat="1" ht="14.25">
      <c r="A42" s="463"/>
      <c r="B42" s="464" t="s">
        <v>402</v>
      </c>
      <c r="C42" s="471"/>
      <c r="D42" s="547"/>
      <c r="E42" s="536"/>
      <c r="F42" s="424"/>
    </row>
    <row r="43" spans="1:6" s="296" customFormat="1" ht="14.25">
      <c r="A43" s="463"/>
      <c r="B43" s="467" t="s">
        <v>425</v>
      </c>
      <c r="C43" s="471"/>
      <c r="D43" s="547"/>
      <c r="E43" s="536"/>
      <c r="F43" s="424"/>
    </row>
    <row r="44" spans="1:6" s="296" customFormat="1">
      <c r="A44" s="463"/>
      <c r="B44" s="467" t="s">
        <v>426</v>
      </c>
      <c r="C44" s="471"/>
      <c r="D44" s="547"/>
      <c r="E44" s="536"/>
      <c r="F44" s="424"/>
    </row>
    <row r="45" spans="1:6" s="296" customFormat="1">
      <c r="A45" s="463"/>
      <c r="B45" s="467" t="s">
        <v>427</v>
      </c>
      <c r="C45" s="471"/>
      <c r="D45" s="547"/>
      <c r="E45" s="536"/>
      <c r="F45" s="424"/>
    </row>
    <row r="46" spans="1:6" s="296" customFormat="1">
      <c r="A46" s="463"/>
      <c r="B46" s="467" t="s">
        <v>428</v>
      </c>
      <c r="C46" s="471"/>
      <c r="D46" s="547"/>
      <c r="E46" s="536"/>
      <c r="F46" s="424"/>
    </row>
    <row r="47" spans="1:6" s="296" customFormat="1" ht="25.5">
      <c r="A47" s="463"/>
      <c r="B47" s="467" t="s">
        <v>429</v>
      </c>
      <c r="C47" s="471"/>
      <c r="D47" s="547"/>
      <c r="E47" s="536"/>
      <c r="F47" s="424"/>
    </row>
    <row r="48" spans="1:6" s="296" customFormat="1">
      <c r="A48" s="463"/>
      <c r="B48" s="468" t="s">
        <v>408</v>
      </c>
      <c r="C48" s="471"/>
      <c r="D48" s="547"/>
      <c r="E48" s="536"/>
      <c r="F48" s="424"/>
    </row>
    <row r="49" spans="1:6" s="296" customFormat="1">
      <c r="A49" s="463"/>
      <c r="B49" s="464" t="s">
        <v>409</v>
      </c>
      <c r="C49" s="471"/>
      <c r="D49" s="547"/>
      <c r="E49" s="536"/>
      <c r="F49" s="424"/>
    </row>
    <row r="50" spans="1:6" s="296" customFormat="1">
      <c r="A50" s="463"/>
      <c r="B50" s="467" t="s">
        <v>410</v>
      </c>
      <c r="C50" s="471"/>
      <c r="D50" s="547"/>
      <c r="E50" s="536"/>
      <c r="F50" s="424"/>
    </row>
    <row r="51" spans="1:6" s="296" customFormat="1">
      <c r="A51" s="463"/>
      <c r="B51" s="467" t="s">
        <v>411</v>
      </c>
      <c r="C51" s="471"/>
      <c r="D51" s="547"/>
      <c r="E51" s="536"/>
      <c r="F51" s="424"/>
    </row>
    <row r="52" spans="1:6" s="296" customFormat="1">
      <c r="A52" s="463"/>
      <c r="B52" s="467" t="s">
        <v>412</v>
      </c>
      <c r="C52" s="471"/>
      <c r="D52" s="547"/>
      <c r="E52" s="536"/>
      <c r="F52" s="424"/>
    </row>
    <row r="53" spans="1:6" s="296" customFormat="1">
      <c r="A53" s="463"/>
      <c r="B53" s="467" t="s">
        <v>413</v>
      </c>
      <c r="C53" s="471"/>
      <c r="D53" s="547"/>
      <c r="E53" s="536"/>
      <c r="F53" s="424"/>
    </row>
    <row r="54" spans="1:6" s="296" customFormat="1" ht="15">
      <c r="A54" s="463"/>
      <c r="B54" s="467" t="s">
        <v>430</v>
      </c>
      <c r="C54" s="471"/>
      <c r="D54" s="547"/>
      <c r="E54" s="536"/>
      <c r="F54" s="424"/>
    </row>
    <row r="55" spans="1:6" ht="25.5">
      <c r="A55" s="463"/>
      <c r="B55" s="467" t="s">
        <v>431</v>
      </c>
      <c r="C55" s="471"/>
      <c r="D55" s="547"/>
      <c r="F55" s="424"/>
    </row>
    <row r="56" spans="1:6">
      <c r="A56" s="463"/>
      <c r="B56" s="467" t="s">
        <v>432</v>
      </c>
      <c r="C56" s="471"/>
      <c r="D56" s="547"/>
      <c r="F56" s="424"/>
    </row>
    <row r="57" spans="1:6" ht="25.5">
      <c r="A57" s="463"/>
      <c r="B57" s="467" t="s">
        <v>417</v>
      </c>
      <c r="C57" s="471"/>
      <c r="D57" s="547"/>
      <c r="F57" s="424"/>
    </row>
    <row r="58" spans="1:6">
      <c r="B58" s="473"/>
      <c r="C58" s="471" t="s">
        <v>4</v>
      </c>
      <c r="D58" s="547">
        <v>1</v>
      </c>
      <c r="E58" s="543"/>
      <c r="F58" s="424">
        <f>D58*E58</f>
        <v>0</v>
      </c>
    </row>
    <row r="59" spans="1:6">
      <c r="B59" s="476"/>
      <c r="C59" s="471"/>
      <c r="D59" s="547"/>
      <c r="F59" s="424"/>
    </row>
    <row r="60" spans="1:6" s="296" customFormat="1">
      <c r="A60" s="451" t="s">
        <v>79</v>
      </c>
      <c r="B60" s="442" t="s">
        <v>433</v>
      </c>
      <c r="C60" s="440" t="s">
        <v>111</v>
      </c>
      <c r="D60" s="541">
        <v>2</v>
      </c>
      <c r="E60" s="543"/>
      <c r="F60" s="424">
        <f>D60*E60</f>
        <v>0</v>
      </c>
    </row>
    <row r="61" spans="1:6" s="296" customFormat="1">
      <c r="A61" s="458"/>
      <c r="B61" s="264"/>
      <c r="C61" s="259"/>
      <c r="D61" s="541"/>
      <c r="E61" s="536"/>
      <c r="F61" s="424"/>
    </row>
    <row r="62" spans="1:6" s="296" customFormat="1" ht="25.5">
      <c r="A62" s="451" t="s">
        <v>82</v>
      </c>
      <c r="B62" s="459" t="s">
        <v>434</v>
      </c>
      <c r="C62" s="440"/>
      <c r="D62" s="541"/>
      <c r="E62" s="536"/>
      <c r="F62" s="424"/>
    </row>
    <row r="63" spans="1:6" s="296" customFormat="1" ht="102">
      <c r="A63" s="475" t="s">
        <v>435</v>
      </c>
      <c r="B63" s="477" t="s">
        <v>436</v>
      </c>
      <c r="C63" s="471"/>
      <c r="D63" s="547"/>
      <c r="E63" s="536"/>
      <c r="F63" s="424"/>
    </row>
    <row r="64" spans="1:6" s="296" customFormat="1" ht="14.25">
      <c r="A64" s="463"/>
      <c r="B64" s="478" t="s">
        <v>437</v>
      </c>
      <c r="C64" s="471"/>
      <c r="D64" s="547"/>
      <c r="E64" s="536"/>
      <c r="F64" s="424"/>
    </row>
    <row r="65" spans="1:6" s="296" customFormat="1" ht="14.25">
      <c r="A65" s="463"/>
      <c r="B65" s="478" t="s">
        <v>438</v>
      </c>
      <c r="C65" s="471"/>
      <c r="D65" s="547"/>
      <c r="E65" s="536"/>
      <c r="F65" s="424"/>
    </row>
    <row r="66" spans="1:6" s="296" customFormat="1">
      <c r="A66" s="463"/>
      <c r="B66" s="479" t="s">
        <v>439</v>
      </c>
      <c r="C66" s="471"/>
      <c r="D66" s="547"/>
      <c r="E66" s="536"/>
      <c r="F66" s="424"/>
    </row>
    <row r="67" spans="1:6" s="296" customFormat="1">
      <c r="A67" s="463"/>
      <c r="B67" s="478" t="s">
        <v>440</v>
      </c>
      <c r="C67" s="471"/>
      <c r="D67" s="547"/>
      <c r="E67" s="536"/>
      <c r="F67" s="424"/>
    </row>
    <row r="68" spans="1:6" s="296" customFormat="1" ht="25.5">
      <c r="A68" s="463"/>
      <c r="B68" s="479" t="s">
        <v>441</v>
      </c>
      <c r="C68" s="471"/>
      <c r="D68" s="547"/>
      <c r="E68" s="536"/>
      <c r="F68" s="424"/>
    </row>
    <row r="69" spans="1:6" s="296" customFormat="1" ht="15">
      <c r="A69" s="463"/>
      <c r="B69" s="478" t="s">
        <v>442</v>
      </c>
      <c r="C69" s="471"/>
      <c r="D69" s="547"/>
      <c r="E69" s="536"/>
      <c r="F69" s="424"/>
    </row>
    <row r="70" spans="1:6" s="296" customFormat="1">
      <c r="A70" s="463"/>
      <c r="B70" s="478" t="s">
        <v>443</v>
      </c>
      <c r="C70" s="471"/>
      <c r="D70" s="547"/>
      <c r="E70" s="536"/>
      <c r="F70" s="424"/>
    </row>
    <row r="71" spans="1:6" s="296" customFormat="1">
      <c r="A71" s="463"/>
      <c r="B71" s="479" t="s">
        <v>444</v>
      </c>
      <c r="C71" s="471"/>
      <c r="D71" s="547"/>
      <c r="E71" s="536"/>
      <c r="F71" s="424"/>
    </row>
    <row r="72" spans="1:6" s="296" customFormat="1">
      <c r="A72" s="463"/>
      <c r="B72" s="479" t="s">
        <v>445</v>
      </c>
      <c r="C72" s="471"/>
      <c r="D72" s="547"/>
      <c r="E72" s="536"/>
      <c r="F72" s="424"/>
    </row>
    <row r="73" spans="1:6" s="296" customFormat="1">
      <c r="A73" s="463"/>
      <c r="B73" s="478" t="s">
        <v>446</v>
      </c>
      <c r="C73" s="471"/>
      <c r="D73" s="547"/>
      <c r="E73" s="536"/>
      <c r="F73" s="424"/>
    </row>
    <row r="74" spans="1:6" s="296" customFormat="1">
      <c r="A74" s="463"/>
      <c r="B74" s="479" t="s">
        <v>447</v>
      </c>
      <c r="C74" s="471"/>
      <c r="D74" s="547"/>
      <c r="E74" s="536"/>
      <c r="F74" s="424"/>
    </row>
    <row r="75" spans="1:6" s="296" customFormat="1">
      <c r="A75" s="463"/>
      <c r="B75" s="480" t="s">
        <v>448</v>
      </c>
      <c r="D75" s="549"/>
      <c r="E75" s="536"/>
      <c r="F75" s="424"/>
    </row>
    <row r="76" spans="1:6" s="296" customFormat="1">
      <c r="A76" s="463"/>
      <c r="B76" s="481"/>
      <c r="C76" s="471" t="s">
        <v>4</v>
      </c>
      <c r="D76" s="547">
        <v>7</v>
      </c>
      <c r="E76" s="543"/>
      <c r="F76" s="424">
        <f>D76*E76</f>
        <v>0</v>
      </c>
    </row>
    <row r="77" spans="1:6" s="296" customFormat="1">
      <c r="A77" s="463"/>
      <c r="B77" s="479"/>
      <c r="C77" s="471"/>
      <c r="D77" s="547"/>
      <c r="E77" s="536"/>
      <c r="F77" s="424"/>
    </row>
    <row r="78" spans="1:6" s="296" customFormat="1" ht="89.25">
      <c r="A78" s="475" t="s">
        <v>449</v>
      </c>
      <c r="B78" s="477" t="s">
        <v>450</v>
      </c>
      <c r="C78" s="471"/>
      <c r="D78" s="547"/>
      <c r="E78" s="536"/>
      <c r="F78" s="424"/>
    </row>
    <row r="79" spans="1:6" s="296" customFormat="1" ht="14.25">
      <c r="A79" s="463"/>
      <c r="B79" s="478" t="s">
        <v>451</v>
      </c>
      <c r="C79" s="471"/>
      <c r="D79" s="547"/>
      <c r="E79" s="536"/>
      <c r="F79" s="424"/>
    </row>
    <row r="80" spans="1:6" s="296" customFormat="1" ht="14.25">
      <c r="A80" s="463"/>
      <c r="B80" s="478" t="s">
        <v>452</v>
      </c>
      <c r="C80" s="471"/>
      <c r="D80" s="547"/>
      <c r="E80" s="536"/>
      <c r="F80" s="424"/>
    </row>
    <row r="81" spans="1:6" s="296" customFormat="1">
      <c r="A81" s="463"/>
      <c r="B81" s="479" t="s">
        <v>439</v>
      </c>
      <c r="C81" s="471"/>
      <c r="D81" s="547"/>
      <c r="E81" s="536"/>
      <c r="F81" s="424"/>
    </row>
    <row r="82" spans="1:6" s="296" customFormat="1">
      <c r="A82" s="463"/>
      <c r="B82" s="478" t="s">
        <v>453</v>
      </c>
      <c r="C82" s="471"/>
      <c r="D82" s="547"/>
      <c r="E82" s="536"/>
      <c r="F82" s="424"/>
    </row>
    <row r="83" spans="1:6" s="296" customFormat="1" ht="25.5">
      <c r="A83" s="463"/>
      <c r="B83" s="479" t="s">
        <v>454</v>
      </c>
      <c r="C83" s="471"/>
      <c r="D83" s="547"/>
      <c r="E83" s="536"/>
      <c r="F83" s="424"/>
    </row>
    <row r="84" spans="1:6" s="296" customFormat="1" ht="15">
      <c r="A84" s="463"/>
      <c r="B84" s="478" t="s">
        <v>455</v>
      </c>
      <c r="C84" s="471"/>
      <c r="D84" s="547"/>
      <c r="E84" s="536"/>
      <c r="F84" s="424"/>
    </row>
    <row r="85" spans="1:6" s="296" customFormat="1">
      <c r="A85" s="463"/>
      <c r="B85" s="478" t="s">
        <v>456</v>
      </c>
      <c r="C85" s="471"/>
      <c r="D85" s="547"/>
      <c r="E85" s="536"/>
      <c r="F85" s="424"/>
    </row>
    <row r="86" spans="1:6" s="296" customFormat="1">
      <c r="A86" s="463"/>
      <c r="B86" s="479" t="s">
        <v>457</v>
      </c>
      <c r="C86" s="471"/>
      <c r="D86" s="547"/>
      <c r="E86" s="536"/>
      <c r="F86" s="424"/>
    </row>
    <row r="87" spans="1:6" s="296" customFormat="1">
      <c r="A87" s="463"/>
      <c r="B87" s="479" t="s">
        <v>445</v>
      </c>
      <c r="C87" s="471"/>
      <c r="D87" s="547"/>
      <c r="E87" s="536"/>
      <c r="F87" s="424"/>
    </row>
    <row r="88" spans="1:6" s="296" customFormat="1">
      <c r="A88" s="463"/>
      <c r="B88" s="478" t="s">
        <v>446</v>
      </c>
      <c r="C88" s="471"/>
      <c r="D88" s="547"/>
      <c r="E88" s="536"/>
      <c r="F88" s="424"/>
    </row>
    <row r="89" spans="1:6" s="296" customFormat="1">
      <c r="A89" s="463"/>
      <c r="B89" s="482" t="s">
        <v>447</v>
      </c>
      <c r="C89" s="471"/>
      <c r="D89" s="547"/>
      <c r="E89" s="536"/>
      <c r="F89" s="424"/>
    </row>
    <row r="90" spans="1:6" s="296" customFormat="1">
      <c r="A90" s="463"/>
      <c r="B90" s="480" t="s">
        <v>448</v>
      </c>
      <c r="D90" s="549"/>
      <c r="E90" s="536"/>
      <c r="F90" s="424"/>
    </row>
    <row r="91" spans="1:6" s="296" customFormat="1">
      <c r="A91" s="463"/>
      <c r="B91" s="481"/>
      <c r="C91" s="471" t="s">
        <v>4</v>
      </c>
      <c r="D91" s="547">
        <v>2</v>
      </c>
      <c r="E91" s="543"/>
      <c r="F91" s="424">
        <f>D91*E91</f>
        <v>0</v>
      </c>
    </row>
    <row r="92" spans="1:6" s="296" customFormat="1">
      <c r="A92" s="463"/>
      <c r="B92" s="483"/>
      <c r="C92" s="471"/>
      <c r="D92" s="547"/>
      <c r="E92" s="536"/>
      <c r="F92" s="424"/>
    </row>
    <row r="93" spans="1:6" s="296" customFormat="1" ht="89.25">
      <c r="A93" s="475" t="s">
        <v>458</v>
      </c>
      <c r="B93" s="477" t="s">
        <v>450</v>
      </c>
      <c r="C93" s="471"/>
      <c r="D93" s="547"/>
      <c r="E93" s="536"/>
      <c r="F93" s="424"/>
    </row>
    <row r="94" spans="1:6" s="296" customFormat="1" ht="14.25">
      <c r="A94" s="463"/>
      <c r="B94" s="478" t="s">
        <v>459</v>
      </c>
      <c r="C94" s="471"/>
      <c r="D94" s="547"/>
      <c r="E94" s="536"/>
      <c r="F94" s="424"/>
    </row>
    <row r="95" spans="1:6" s="296" customFormat="1" ht="14.25">
      <c r="A95" s="463"/>
      <c r="B95" s="478" t="s">
        <v>460</v>
      </c>
      <c r="C95" s="471"/>
      <c r="D95" s="547"/>
      <c r="E95" s="536"/>
      <c r="F95" s="424"/>
    </row>
    <row r="96" spans="1:6" s="296" customFormat="1">
      <c r="A96" s="463"/>
      <c r="B96" s="479" t="s">
        <v>439</v>
      </c>
      <c r="C96" s="471"/>
      <c r="D96" s="547"/>
      <c r="E96" s="536"/>
      <c r="F96" s="424"/>
    </row>
    <row r="97" spans="1:6" s="296" customFormat="1">
      <c r="A97" s="463"/>
      <c r="B97" s="478" t="s">
        <v>461</v>
      </c>
      <c r="C97" s="471"/>
      <c r="D97" s="547"/>
      <c r="E97" s="536"/>
      <c r="F97" s="424"/>
    </row>
    <row r="98" spans="1:6" s="296" customFormat="1" ht="25.5">
      <c r="A98" s="463"/>
      <c r="B98" s="479" t="s">
        <v>462</v>
      </c>
      <c r="C98" s="471"/>
      <c r="D98" s="547"/>
      <c r="E98" s="536"/>
      <c r="F98" s="424"/>
    </row>
    <row r="99" spans="1:6" s="296" customFormat="1" ht="15">
      <c r="A99" s="463"/>
      <c r="B99" s="478" t="s">
        <v>463</v>
      </c>
      <c r="C99" s="471"/>
      <c r="D99" s="547"/>
      <c r="E99" s="536"/>
      <c r="F99" s="424"/>
    </row>
    <row r="100" spans="1:6" s="296" customFormat="1">
      <c r="A100" s="463"/>
      <c r="B100" s="478" t="s">
        <v>456</v>
      </c>
      <c r="C100" s="471"/>
      <c r="D100" s="547"/>
      <c r="E100" s="536"/>
      <c r="F100" s="424"/>
    </row>
    <row r="101" spans="1:6" s="296" customFormat="1">
      <c r="A101" s="463"/>
      <c r="B101" s="479" t="s">
        <v>457</v>
      </c>
      <c r="C101" s="471"/>
      <c r="D101" s="547"/>
      <c r="E101" s="536"/>
      <c r="F101" s="424"/>
    </row>
    <row r="102" spans="1:6" s="296" customFormat="1">
      <c r="A102" s="463"/>
      <c r="B102" s="479" t="s">
        <v>445</v>
      </c>
      <c r="C102" s="471"/>
      <c r="D102" s="547"/>
      <c r="E102" s="536"/>
      <c r="F102" s="424"/>
    </row>
    <row r="103" spans="1:6" s="296" customFormat="1">
      <c r="A103" s="463"/>
      <c r="B103" s="478" t="s">
        <v>446</v>
      </c>
      <c r="C103" s="471"/>
      <c r="D103" s="547"/>
      <c r="E103" s="536"/>
      <c r="F103" s="424"/>
    </row>
    <row r="104" spans="1:6" s="296" customFormat="1">
      <c r="A104" s="463"/>
      <c r="B104" s="479" t="s">
        <v>447</v>
      </c>
      <c r="C104" s="471"/>
      <c r="D104" s="547"/>
      <c r="E104" s="536"/>
      <c r="F104" s="424"/>
    </row>
    <row r="105" spans="1:6" s="296" customFormat="1">
      <c r="A105" s="463"/>
      <c r="B105" s="480" t="s">
        <v>448</v>
      </c>
      <c r="D105" s="549"/>
      <c r="E105" s="536"/>
      <c r="F105" s="424"/>
    </row>
    <row r="106" spans="1:6" s="296" customFormat="1">
      <c r="A106" s="463"/>
      <c r="B106" s="484"/>
      <c r="C106" s="471" t="s">
        <v>4</v>
      </c>
      <c r="D106" s="547">
        <v>1</v>
      </c>
      <c r="E106" s="543"/>
      <c r="F106" s="424">
        <f>D106*E106</f>
        <v>0</v>
      </c>
    </row>
    <row r="107" spans="1:6" s="296" customFormat="1">
      <c r="A107" s="463"/>
      <c r="B107" s="483"/>
      <c r="C107" s="471"/>
      <c r="D107" s="547"/>
      <c r="E107" s="536"/>
      <c r="F107" s="424"/>
    </row>
    <row r="108" spans="1:6" s="296" customFormat="1" ht="89.25">
      <c r="A108" s="475" t="s">
        <v>464</v>
      </c>
      <c r="B108" s="477" t="s">
        <v>450</v>
      </c>
      <c r="C108" s="471"/>
      <c r="D108" s="547"/>
      <c r="E108" s="536"/>
      <c r="F108" s="424"/>
    </row>
    <row r="109" spans="1:6" s="296" customFormat="1" ht="14.25">
      <c r="A109" s="463"/>
      <c r="B109" s="478" t="s">
        <v>465</v>
      </c>
      <c r="C109" s="471"/>
      <c r="D109" s="547"/>
      <c r="E109" s="536"/>
      <c r="F109" s="424"/>
    </row>
    <row r="110" spans="1:6" s="296" customFormat="1" ht="14.25">
      <c r="A110" s="463"/>
      <c r="B110" s="478" t="s">
        <v>466</v>
      </c>
      <c r="C110" s="471"/>
      <c r="D110" s="547"/>
      <c r="E110" s="536"/>
      <c r="F110" s="424"/>
    </row>
    <row r="111" spans="1:6" s="296" customFormat="1">
      <c r="A111" s="463"/>
      <c r="B111" s="479" t="s">
        <v>439</v>
      </c>
      <c r="C111" s="471"/>
      <c r="D111" s="547"/>
      <c r="E111" s="536"/>
      <c r="F111" s="424"/>
    </row>
    <row r="112" spans="1:6" s="296" customFormat="1">
      <c r="A112" s="463"/>
      <c r="B112" s="478" t="s">
        <v>467</v>
      </c>
      <c r="C112" s="471"/>
      <c r="D112" s="547"/>
      <c r="E112" s="536"/>
      <c r="F112" s="424"/>
    </row>
    <row r="113" spans="1:6" s="296" customFormat="1" ht="25.5">
      <c r="A113" s="463"/>
      <c r="B113" s="479" t="s">
        <v>468</v>
      </c>
      <c r="C113" s="471"/>
      <c r="D113" s="547"/>
      <c r="E113" s="536"/>
      <c r="F113" s="424"/>
    </row>
    <row r="114" spans="1:6" s="296" customFormat="1" ht="15">
      <c r="A114" s="463"/>
      <c r="B114" s="478" t="s">
        <v>469</v>
      </c>
      <c r="C114" s="471"/>
      <c r="D114" s="547"/>
      <c r="E114" s="536"/>
      <c r="F114" s="424"/>
    </row>
    <row r="115" spans="1:6" s="296" customFormat="1">
      <c r="A115" s="463"/>
      <c r="B115" s="478" t="s">
        <v>456</v>
      </c>
      <c r="C115" s="471"/>
      <c r="D115" s="547"/>
      <c r="E115" s="536"/>
      <c r="F115" s="424"/>
    </row>
    <row r="116" spans="1:6" s="296" customFormat="1">
      <c r="A116" s="463"/>
      <c r="B116" s="479" t="s">
        <v>457</v>
      </c>
      <c r="C116" s="471"/>
      <c r="D116" s="547"/>
      <c r="E116" s="536"/>
      <c r="F116" s="424"/>
    </row>
    <row r="117" spans="1:6" s="296" customFormat="1">
      <c r="A117" s="463"/>
      <c r="B117" s="479" t="s">
        <v>445</v>
      </c>
      <c r="C117" s="471"/>
      <c r="D117" s="547"/>
      <c r="E117" s="536"/>
      <c r="F117" s="424"/>
    </row>
    <row r="118" spans="1:6" s="296" customFormat="1">
      <c r="A118" s="463"/>
      <c r="B118" s="478" t="s">
        <v>446</v>
      </c>
      <c r="C118" s="471"/>
      <c r="D118" s="547"/>
      <c r="E118" s="536"/>
      <c r="F118" s="424"/>
    </row>
    <row r="119" spans="1:6" s="296" customFormat="1">
      <c r="A119" s="463"/>
      <c r="B119" s="479" t="s">
        <v>447</v>
      </c>
      <c r="C119" s="471"/>
      <c r="D119" s="547"/>
      <c r="E119" s="536"/>
      <c r="F119" s="424"/>
    </row>
    <row r="120" spans="1:6" s="296" customFormat="1">
      <c r="A120" s="463"/>
      <c r="B120" s="480" t="s">
        <v>448</v>
      </c>
      <c r="D120" s="549"/>
      <c r="E120" s="536"/>
      <c r="F120" s="424"/>
    </row>
    <row r="121" spans="1:6" s="296" customFormat="1" ht="16.5" customHeight="1">
      <c r="A121" s="463"/>
      <c r="B121" s="484"/>
      <c r="C121" s="471" t="s">
        <v>4</v>
      </c>
      <c r="D121" s="547">
        <v>23</v>
      </c>
      <c r="E121" s="543"/>
      <c r="F121" s="424">
        <f>D121*E121</f>
        <v>0</v>
      </c>
    </row>
    <row r="122" spans="1:6" s="296" customFormat="1">
      <c r="A122" s="463"/>
      <c r="B122" s="479"/>
      <c r="D122" s="549"/>
      <c r="E122" s="536"/>
      <c r="F122" s="424"/>
    </row>
    <row r="123" spans="1:6" s="296" customFormat="1" ht="38.25">
      <c r="A123" s="485" t="s">
        <v>5</v>
      </c>
      <c r="B123" s="297" t="s">
        <v>470</v>
      </c>
      <c r="C123" s="471"/>
      <c r="D123" s="547"/>
      <c r="E123" s="536"/>
      <c r="F123" s="424"/>
    </row>
    <row r="124" spans="1:6" s="296" customFormat="1" ht="18.75" customHeight="1">
      <c r="A124" s="463"/>
      <c r="B124" s="486" t="s">
        <v>471</v>
      </c>
      <c r="C124" s="471"/>
      <c r="D124" s="547"/>
      <c r="E124" s="536"/>
      <c r="F124" s="424"/>
    </row>
    <row r="125" spans="1:6" s="296" customFormat="1">
      <c r="A125" s="463"/>
      <c r="B125" s="297" t="s">
        <v>472</v>
      </c>
      <c r="C125" s="471"/>
      <c r="D125" s="547"/>
      <c r="E125" s="536"/>
      <c r="F125" s="424"/>
    </row>
    <row r="126" spans="1:6" s="296" customFormat="1">
      <c r="A126" s="463"/>
      <c r="B126" s="297" t="s">
        <v>473</v>
      </c>
      <c r="C126" s="471"/>
      <c r="D126" s="547"/>
      <c r="E126" s="536"/>
      <c r="F126" s="424"/>
    </row>
    <row r="127" spans="1:6" s="296" customFormat="1">
      <c r="A127" s="463"/>
      <c r="B127" s="297" t="s">
        <v>474</v>
      </c>
      <c r="C127" s="471"/>
      <c r="D127" s="547"/>
      <c r="E127" s="536"/>
      <c r="F127" s="424"/>
    </row>
    <row r="128" spans="1:6" s="296" customFormat="1">
      <c r="A128" s="463"/>
      <c r="B128" s="487" t="s">
        <v>475</v>
      </c>
      <c r="C128" s="471"/>
      <c r="D128" s="547"/>
      <c r="E128" s="536"/>
      <c r="F128" s="424"/>
    </row>
    <row r="129" spans="1:6" s="296" customFormat="1">
      <c r="A129" s="463"/>
      <c r="B129" s="487" t="s">
        <v>476</v>
      </c>
      <c r="C129" s="471"/>
      <c r="D129" s="547"/>
      <c r="E129" s="536"/>
      <c r="F129" s="424"/>
    </row>
    <row r="130" spans="1:6" s="296" customFormat="1">
      <c r="A130" s="463"/>
      <c r="B130" s="487" t="s">
        <v>477</v>
      </c>
      <c r="C130" s="471"/>
      <c r="D130" s="547"/>
      <c r="E130" s="536"/>
      <c r="F130" s="424"/>
    </row>
    <row r="131" spans="1:6" s="296" customFormat="1" ht="38.25">
      <c r="A131" s="463"/>
      <c r="B131" s="488" t="s">
        <v>478</v>
      </c>
      <c r="C131" s="471"/>
      <c r="D131" s="547"/>
      <c r="E131" s="536"/>
      <c r="F131" s="424"/>
    </row>
    <row r="132" spans="1:6" s="296" customFormat="1" ht="25.5">
      <c r="A132" s="463"/>
      <c r="B132" s="488" t="s">
        <v>479</v>
      </c>
      <c r="C132" s="471"/>
      <c r="D132" s="547"/>
      <c r="E132" s="536"/>
      <c r="F132" s="424"/>
    </row>
    <row r="133" spans="1:6" s="296" customFormat="1">
      <c r="A133" s="463"/>
      <c r="B133" s="489"/>
      <c r="C133" s="471" t="s">
        <v>4</v>
      </c>
      <c r="D133" s="547">
        <v>1</v>
      </c>
      <c r="E133" s="543"/>
      <c r="F133" s="424">
        <f>D133*E133</f>
        <v>0</v>
      </c>
    </row>
    <row r="134" spans="1:6">
      <c r="A134" s="485"/>
      <c r="B134" s="490"/>
      <c r="C134" s="491"/>
      <c r="D134" s="550"/>
      <c r="F134" s="424"/>
    </row>
    <row r="135" spans="1:6">
      <c r="A135" s="485"/>
      <c r="B135" s="490"/>
      <c r="C135" s="491"/>
      <c r="D135" s="550"/>
      <c r="F135" s="424"/>
    </row>
    <row r="136" spans="1:6">
      <c r="A136" s="485"/>
      <c r="B136" s="490"/>
      <c r="C136" s="491"/>
      <c r="D136" s="550"/>
      <c r="F136" s="424"/>
    </row>
    <row r="137" spans="1:6">
      <c r="A137" s="485"/>
      <c r="B137" s="490"/>
      <c r="C137" s="491"/>
      <c r="D137" s="550"/>
      <c r="F137" s="424"/>
    </row>
    <row r="138" spans="1:6">
      <c r="A138" s="485"/>
      <c r="B138" s="490"/>
      <c r="C138" s="491"/>
      <c r="D138" s="550"/>
      <c r="F138" s="424"/>
    </row>
    <row r="139" spans="1:6">
      <c r="A139" s="485"/>
      <c r="B139" s="490"/>
      <c r="C139" s="491"/>
      <c r="D139" s="550"/>
      <c r="F139" s="424"/>
    </row>
    <row r="140" spans="1:6">
      <c r="A140" s="485"/>
      <c r="B140" s="490"/>
      <c r="C140" s="491"/>
      <c r="D140" s="550"/>
      <c r="F140" s="424"/>
    </row>
    <row r="141" spans="1:6" ht="15">
      <c r="A141" s="485"/>
      <c r="B141" s="492" t="s">
        <v>480</v>
      </c>
      <c r="F141" s="424"/>
    </row>
    <row r="142" spans="1:6">
      <c r="A142" s="485"/>
      <c r="B142" s="459"/>
      <c r="F142" s="424"/>
    </row>
    <row r="143" spans="1:6" s="296" customFormat="1" ht="51">
      <c r="A143" s="485" t="s">
        <v>6</v>
      </c>
      <c r="B143" s="493" t="s">
        <v>481</v>
      </c>
      <c r="C143" s="471"/>
      <c r="D143" s="547"/>
      <c r="E143" s="536"/>
      <c r="F143" s="424"/>
    </row>
    <row r="144" spans="1:6" s="296" customFormat="1">
      <c r="A144" s="485"/>
      <c r="B144" s="494" t="s">
        <v>482</v>
      </c>
      <c r="C144" s="471" t="s">
        <v>4</v>
      </c>
      <c r="D144" s="547">
        <v>27</v>
      </c>
      <c r="E144" s="543"/>
      <c r="F144" s="424">
        <f>D144*E144</f>
        <v>0</v>
      </c>
    </row>
    <row r="145" spans="1:6" s="296" customFormat="1">
      <c r="A145" s="485"/>
      <c r="B145" s="494" t="s">
        <v>482</v>
      </c>
      <c r="C145" s="471" t="s">
        <v>4</v>
      </c>
      <c r="D145" s="547">
        <v>4</v>
      </c>
      <c r="E145" s="543"/>
      <c r="F145" s="424">
        <f>D145*E145</f>
        <v>0</v>
      </c>
    </row>
    <row r="146" spans="1:6" s="296" customFormat="1" ht="12.75" customHeight="1">
      <c r="A146" s="485"/>
      <c r="B146" s="495" t="s">
        <v>483</v>
      </c>
      <c r="C146" s="495"/>
      <c r="D146" s="547"/>
      <c r="E146" s="536"/>
      <c r="F146" s="424"/>
    </row>
    <row r="147" spans="1:6" s="296" customFormat="1">
      <c r="A147" s="485"/>
      <c r="B147" s="496"/>
      <c r="C147" s="496"/>
      <c r="D147" s="547"/>
      <c r="E147" s="536"/>
      <c r="F147" s="424"/>
    </row>
    <row r="148" spans="1:6" s="296" customFormat="1" ht="25.5">
      <c r="A148" s="485" t="s">
        <v>14</v>
      </c>
      <c r="B148" s="497" t="s">
        <v>484</v>
      </c>
      <c r="C148" s="471" t="s">
        <v>485</v>
      </c>
      <c r="D148" s="547">
        <v>21.5</v>
      </c>
      <c r="E148" s="543"/>
      <c r="F148" s="424">
        <f>D148*E148</f>
        <v>0</v>
      </c>
    </row>
    <row r="149" spans="1:6" s="296" customFormat="1">
      <c r="A149" s="485"/>
      <c r="B149" s="495" t="s">
        <v>486</v>
      </c>
      <c r="C149" s="471"/>
      <c r="D149" s="547"/>
      <c r="E149" s="536"/>
      <c r="F149" s="424"/>
    </row>
    <row r="150" spans="1:6" s="296" customFormat="1">
      <c r="A150" s="485"/>
      <c r="B150" s="495"/>
      <c r="C150" s="471"/>
      <c r="D150" s="547"/>
      <c r="E150" s="536"/>
      <c r="F150" s="424"/>
    </row>
    <row r="151" spans="1:6" s="296" customFormat="1" ht="38.25">
      <c r="A151" s="485">
        <v>5</v>
      </c>
      <c r="B151" s="490" t="s">
        <v>487</v>
      </c>
      <c r="C151" s="471"/>
      <c r="D151" s="547"/>
      <c r="E151" s="536"/>
      <c r="F151" s="424"/>
    </row>
    <row r="152" spans="1:6" s="298" customFormat="1">
      <c r="A152" s="485"/>
      <c r="B152" s="498" t="s">
        <v>488</v>
      </c>
      <c r="C152" s="471" t="s">
        <v>11</v>
      </c>
      <c r="D152" s="547">
        <v>150</v>
      </c>
      <c r="E152" s="543"/>
      <c r="F152" s="424">
        <f>D152*E152</f>
        <v>0</v>
      </c>
    </row>
    <row r="153" spans="1:6" s="298" customFormat="1">
      <c r="A153" s="485"/>
      <c r="B153" s="498" t="s">
        <v>489</v>
      </c>
      <c r="C153" s="471" t="s">
        <v>11</v>
      </c>
      <c r="D153" s="547">
        <v>85</v>
      </c>
      <c r="E153" s="543"/>
      <c r="F153" s="424">
        <f t="shared" ref="F153:F158" si="0">D153*E153</f>
        <v>0</v>
      </c>
    </row>
    <row r="154" spans="1:6" s="298" customFormat="1">
      <c r="A154" s="485"/>
      <c r="B154" s="498" t="s">
        <v>490</v>
      </c>
      <c r="C154" s="471" t="s">
        <v>11</v>
      </c>
      <c r="D154" s="547">
        <v>180</v>
      </c>
      <c r="E154" s="543"/>
      <c r="F154" s="424">
        <f t="shared" si="0"/>
        <v>0</v>
      </c>
    </row>
    <row r="155" spans="1:6" s="298" customFormat="1">
      <c r="A155" s="485"/>
      <c r="B155" s="498" t="s">
        <v>491</v>
      </c>
      <c r="C155" s="471" t="s">
        <v>11</v>
      </c>
      <c r="D155" s="547">
        <v>65</v>
      </c>
      <c r="E155" s="543"/>
      <c r="F155" s="424">
        <f t="shared" si="0"/>
        <v>0</v>
      </c>
    </row>
    <row r="156" spans="1:6" s="298" customFormat="1">
      <c r="A156" s="485"/>
      <c r="B156" s="498" t="s">
        <v>492</v>
      </c>
      <c r="C156" s="471" t="s">
        <v>11</v>
      </c>
      <c r="D156" s="547">
        <v>12</v>
      </c>
      <c r="E156" s="543"/>
      <c r="F156" s="424">
        <f t="shared" si="0"/>
        <v>0</v>
      </c>
    </row>
    <row r="157" spans="1:6" s="298" customFormat="1">
      <c r="A157" s="485"/>
      <c r="B157" s="498" t="s">
        <v>493</v>
      </c>
      <c r="C157" s="471" t="s">
        <v>11</v>
      </c>
      <c r="D157" s="547">
        <v>10</v>
      </c>
      <c r="E157" s="543"/>
      <c r="F157" s="424">
        <f t="shared" si="0"/>
        <v>0</v>
      </c>
    </row>
    <row r="158" spans="1:6" s="298" customFormat="1">
      <c r="A158" s="485"/>
      <c r="B158" s="498" t="s">
        <v>494</v>
      </c>
      <c r="C158" s="471" t="s">
        <v>11</v>
      </c>
      <c r="D158" s="547">
        <v>35</v>
      </c>
      <c r="E158" s="543"/>
      <c r="F158" s="424">
        <f t="shared" si="0"/>
        <v>0</v>
      </c>
    </row>
    <row r="159" spans="1:6" s="298" customFormat="1" ht="12.75" customHeight="1">
      <c r="A159" s="485"/>
      <c r="B159" s="495" t="s">
        <v>483</v>
      </c>
      <c r="C159" s="495"/>
      <c r="D159" s="547"/>
      <c r="E159" s="536"/>
      <c r="F159" s="424"/>
    </row>
    <row r="160" spans="1:6" s="298" customFormat="1" ht="12.75" customHeight="1">
      <c r="A160" s="485"/>
      <c r="B160" s="495"/>
      <c r="C160" s="495"/>
      <c r="D160" s="547"/>
      <c r="E160" s="536"/>
      <c r="F160" s="424"/>
    </row>
    <row r="161" spans="1:6" s="298" customFormat="1" ht="38.25">
      <c r="A161" s="485" t="s">
        <v>8</v>
      </c>
      <c r="B161" s="490" t="s">
        <v>495</v>
      </c>
      <c r="D161" s="551"/>
      <c r="E161" s="536"/>
      <c r="F161" s="424"/>
    </row>
    <row r="162" spans="1:6" s="298" customFormat="1">
      <c r="A162" s="485"/>
      <c r="B162" s="499" t="s">
        <v>496</v>
      </c>
      <c r="C162" s="471" t="s">
        <v>11</v>
      </c>
      <c r="D162" s="547">
        <v>350</v>
      </c>
      <c r="E162" s="543"/>
      <c r="F162" s="424">
        <f>D162*E162</f>
        <v>0</v>
      </c>
    </row>
    <row r="163" spans="1:6" s="298" customFormat="1" ht="12.75" customHeight="1">
      <c r="A163" s="485"/>
      <c r="B163" s="495" t="s">
        <v>483</v>
      </c>
      <c r="C163" s="495"/>
      <c r="D163" s="547"/>
      <c r="E163" s="536"/>
      <c r="F163" s="424"/>
    </row>
    <row r="164" spans="1:6" s="298" customFormat="1" ht="12.75" customHeight="1">
      <c r="A164" s="485"/>
      <c r="B164" s="495"/>
      <c r="C164" s="495"/>
      <c r="D164" s="547"/>
      <c r="E164" s="536"/>
      <c r="F164" s="424"/>
    </row>
    <row r="165" spans="1:6" s="298" customFormat="1" ht="127.5">
      <c r="A165" s="485" t="s">
        <v>16</v>
      </c>
      <c r="B165" s="449" t="s">
        <v>497</v>
      </c>
      <c r="C165" s="500" t="s">
        <v>11</v>
      </c>
      <c r="D165" s="552">
        <v>130</v>
      </c>
      <c r="E165" s="543"/>
      <c r="F165" s="424">
        <f>D165*E165</f>
        <v>0</v>
      </c>
    </row>
    <row r="166" spans="1:6" s="298" customFormat="1">
      <c r="A166" s="501"/>
      <c r="B166" s="490"/>
      <c r="D166" s="551"/>
      <c r="E166" s="536"/>
      <c r="F166" s="424"/>
    </row>
    <row r="167" spans="1:6" s="298" customFormat="1" ht="25.5">
      <c r="A167" s="485" t="s">
        <v>17</v>
      </c>
      <c r="B167" s="490" t="s">
        <v>498</v>
      </c>
      <c r="D167" s="551"/>
      <c r="E167" s="536"/>
      <c r="F167" s="424"/>
    </row>
    <row r="168" spans="1:6" s="298" customFormat="1">
      <c r="A168" s="485"/>
      <c r="B168" s="490" t="s">
        <v>499</v>
      </c>
      <c r="C168" s="500" t="s">
        <v>11</v>
      </c>
      <c r="D168" s="552">
        <v>60</v>
      </c>
      <c r="E168" s="543"/>
      <c r="F168" s="424">
        <f>D168*E168</f>
        <v>0</v>
      </c>
    </row>
    <row r="169" spans="1:6" s="298" customFormat="1">
      <c r="A169" s="485"/>
      <c r="B169" s="490" t="s">
        <v>500</v>
      </c>
      <c r="C169" s="500" t="s">
        <v>11</v>
      </c>
      <c r="D169" s="552">
        <v>60</v>
      </c>
      <c r="E169" s="543"/>
      <c r="F169" s="424">
        <f>D169*E169</f>
        <v>0</v>
      </c>
    </row>
    <row r="170" spans="1:6" s="298" customFormat="1">
      <c r="A170" s="485"/>
      <c r="B170" s="495" t="s">
        <v>483</v>
      </c>
      <c r="D170" s="551"/>
      <c r="E170" s="536"/>
      <c r="F170" s="424"/>
    </row>
    <row r="171" spans="1:6" s="298" customFormat="1">
      <c r="A171" s="485"/>
      <c r="B171" s="495"/>
      <c r="D171" s="551"/>
      <c r="E171" s="536"/>
      <c r="F171" s="424"/>
    </row>
    <row r="172" spans="1:6" s="298" customFormat="1" ht="76.5">
      <c r="A172" s="485" t="s">
        <v>15</v>
      </c>
      <c r="B172" s="490" t="s">
        <v>501</v>
      </c>
      <c r="D172" s="551"/>
      <c r="E172" s="536"/>
      <c r="F172" s="424"/>
    </row>
    <row r="173" spans="1:6" s="298" customFormat="1">
      <c r="A173" s="485"/>
      <c r="B173" s="502"/>
      <c r="C173" s="471" t="s">
        <v>4</v>
      </c>
      <c r="D173" s="547">
        <v>22</v>
      </c>
      <c r="E173" s="543"/>
      <c r="F173" s="424">
        <f>D173*E173</f>
        <v>0</v>
      </c>
    </row>
    <row r="174" spans="1:6" s="298" customFormat="1">
      <c r="A174" s="485"/>
      <c r="B174" s="503"/>
      <c r="D174" s="551"/>
      <c r="E174" s="536"/>
      <c r="F174" s="424"/>
    </row>
    <row r="175" spans="1:6" s="296" customFormat="1" ht="76.5">
      <c r="A175" s="485" t="s">
        <v>10</v>
      </c>
      <c r="B175" s="490" t="s">
        <v>502</v>
      </c>
      <c r="C175" s="440" t="s">
        <v>111</v>
      </c>
      <c r="D175" s="541">
        <v>1</v>
      </c>
      <c r="E175" s="543"/>
      <c r="F175" s="424">
        <f>D175*E175</f>
        <v>0</v>
      </c>
    </row>
    <row r="176" spans="1:6">
      <c r="A176" s="501"/>
      <c r="B176" s="459"/>
      <c r="F176" s="424"/>
    </row>
    <row r="177" spans="1:10" s="257" customFormat="1" ht="40.5" customHeight="1">
      <c r="A177" s="485" t="s">
        <v>12</v>
      </c>
      <c r="B177" s="449" t="s">
        <v>503</v>
      </c>
      <c r="C177" s="440"/>
      <c r="D177" s="541"/>
      <c r="E177" s="536"/>
      <c r="F177" s="424"/>
      <c r="J177" s="299"/>
    </row>
    <row r="178" spans="1:10" s="257" customFormat="1">
      <c r="A178" s="485"/>
      <c r="B178" s="449" t="s">
        <v>504</v>
      </c>
      <c r="C178" s="440" t="s">
        <v>11</v>
      </c>
      <c r="D178" s="541">
        <v>6</v>
      </c>
      <c r="E178" s="543"/>
      <c r="F178" s="424">
        <f>D178*E178</f>
        <v>0</v>
      </c>
    </row>
    <row r="179" spans="1:10" s="257" customFormat="1" ht="18" customHeight="1">
      <c r="A179" s="485"/>
      <c r="B179" s="449" t="s">
        <v>505</v>
      </c>
      <c r="C179" s="440" t="s">
        <v>11</v>
      </c>
      <c r="D179" s="541">
        <v>10</v>
      </c>
      <c r="E179" s="543"/>
      <c r="F179" s="424">
        <f>D179*E179</f>
        <v>0</v>
      </c>
    </row>
    <row r="180" spans="1:10" ht="18" customHeight="1">
      <c r="A180" s="485"/>
      <c r="B180" s="647" t="s">
        <v>483</v>
      </c>
      <c r="C180" s="647"/>
      <c r="F180" s="424"/>
    </row>
    <row r="181" spans="1:10" ht="76.5">
      <c r="A181" s="485" t="s">
        <v>13</v>
      </c>
      <c r="B181" s="490" t="s">
        <v>506</v>
      </c>
      <c r="C181" s="500" t="s">
        <v>111</v>
      </c>
      <c r="D181" s="552">
        <v>1</v>
      </c>
      <c r="E181" s="543"/>
      <c r="F181" s="424">
        <f>D181*E181</f>
        <v>0</v>
      </c>
    </row>
    <row r="182" spans="1:10">
      <c r="A182" s="485"/>
      <c r="B182" s="504"/>
      <c r="F182" s="424"/>
    </row>
    <row r="183" spans="1:10" ht="76.5">
      <c r="A183" s="485" t="s">
        <v>18</v>
      </c>
      <c r="B183" s="490" t="s">
        <v>507</v>
      </c>
      <c r="C183" s="500" t="s">
        <v>111</v>
      </c>
      <c r="D183" s="552">
        <v>1</v>
      </c>
      <c r="E183" s="543"/>
      <c r="F183" s="424">
        <f>D183*E183</f>
        <v>0</v>
      </c>
    </row>
    <row r="184" spans="1:10" ht="13.5" thickBot="1">
      <c r="A184" s="555"/>
      <c r="B184" s="556"/>
      <c r="C184" s="557"/>
      <c r="D184" s="558"/>
      <c r="E184" s="559"/>
      <c r="F184" s="560"/>
    </row>
    <row r="185" spans="1:10" ht="13.5" thickTop="1">
      <c r="A185" s="485" t="s">
        <v>389</v>
      </c>
      <c r="B185" s="505" t="s">
        <v>508</v>
      </c>
      <c r="F185" s="444">
        <f>SUM(F8:F184)</f>
        <v>0</v>
      </c>
    </row>
    <row r="186" spans="1:10" ht="51">
      <c r="A186" s="485"/>
      <c r="B186" s="506" t="s">
        <v>509</v>
      </c>
      <c r="F186" s="424"/>
    </row>
    <row r="187" spans="1:10">
      <c r="A187" s="485"/>
    </row>
    <row r="188" spans="1:10">
      <c r="A188" s="485"/>
    </row>
    <row r="189" spans="1:10">
      <c r="A189" s="485"/>
    </row>
    <row r="190" spans="1:10">
      <c r="A190" s="485"/>
    </row>
    <row r="191" spans="1:10">
      <c r="A191" s="485"/>
    </row>
    <row r="192" spans="1:10">
      <c r="A192" s="485"/>
    </row>
  </sheetData>
  <sheetProtection algorithmName="SHA-512" hashValue="avi1brTM5s8ybzl7UZDnHZrUwItWalSLBYzJikGU1L/eAFcIZq5gpyUlrAki3d0emu3NrnPhlCY+qQnl813PeA==" saltValue="u27OkVIW2/joqkx4Ey8ANg==" spinCount="100000" sheet="1" objects="1" scenarios="1"/>
  <mergeCells count="1">
    <mergeCell ref="B180:C180"/>
  </mergeCells>
  <conditionalFormatting sqref="E7:E183">
    <cfRule type="cellIs" dxfId="11" priority="1" stopIfTrue="1" operator="equal">
      <formula>0</formula>
    </cfRule>
  </conditionalFormatting>
  <conditionalFormatting sqref="E184:F184">
    <cfRule type="cellIs" dxfId="10" priority="10" stopIfTrue="1" operator="equal">
      <formula>0</formula>
    </cfRule>
  </conditionalFormatting>
  <conditionalFormatting sqref="F12:F27 F29:F33 F92:F104 F170:F172">
    <cfRule type="cellIs" dxfId="9" priority="21" stopIfTrue="1" operator="equal">
      <formula>0</formula>
    </cfRule>
  </conditionalFormatting>
  <conditionalFormatting sqref="F35:F57">
    <cfRule type="cellIs" dxfId="8" priority="19" stopIfTrue="1" operator="equal">
      <formula>0</formula>
    </cfRule>
  </conditionalFormatting>
  <conditionalFormatting sqref="F59">
    <cfRule type="cellIs" dxfId="7" priority="18" stopIfTrue="1" operator="equal">
      <formula>0</formula>
    </cfRule>
  </conditionalFormatting>
  <conditionalFormatting sqref="F63:F74">
    <cfRule type="cellIs" dxfId="6" priority="17" stopIfTrue="1" operator="equal">
      <formula>0</formula>
    </cfRule>
  </conditionalFormatting>
  <conditionalFormatting sqref="F77:F89">
    <cfRule type="cellIs" dxfId="5" priority="15" stopIfTrue="1" operator="equal">
      <formula>0</formula>
    </cfRule>
  </conditionalFormatting>
  <conditionalFormatting sqref="F107:F119">
    <cfRule type="cellIs" dxfId="4" priority="13" stopIfTrue="1" operator="equal">
      <formula>0</formula>
    </cfRule>
  </conditionalFormatting>
  <conditionalFormatting sqref="F123:F132 F134:F140">
    <cfRule type="cellIs" dxfId="3" priority="12" stopIfTrue="1" operator="equal">
      <formula>0</formula>
    </cfRule>
  </conditionalFormatting>
  <conditionalFormatting sqref="F143 F146:F147 F149:F151 F159:F161 F163:F164 F166">
    <cfRule type="cellIs" dxfId="2" priority="2" stopIfTrue="1" operator="equal">
      <formula>0</formula>
    </cfRule>
  </conditionalFormatting>
  <pageMargins left="0.27559055118110237" right="0.23622047244094491" top="0.95833333333333337" bottom="0.74803149606299213" header="0.31496062992125984" footer="0.31496062992125984"/>
  <pageSetup paperSize="9" firstPageNumber="4" orientation="portrait" r:id="rId1"/>
  <headerFooter>
    <oddHeader>&amp;L&amp;"-,Regular"&amp;9&amp;K00-045INVESTITOR: DNŽ
Pred dvorom 1, 20 000 Dubrovnik
OIB: 32082115313&amp;C&amp;"-,Regular"&amp;9&amp;K00-045GRAĐEVINA:
Dom za starije osobe Korčula&amp;R&amp;"-,Regular"&amp;9&amp;K00-045TROŠKOVNIK-
 TERMOTEHNIČKE INSTALACIJE GH I
 SOLARNE PRIPREME PTV</oddHeader>
    <oddFooter>&amp;R&amp;"-,Regular"&amp;K00-048Dubrovnik siječanj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A4CFB-BC73-4F8A-95F5-0472D77D31EA}">
  <sheetPr>
    <tabColor rgb="FF92D050"/>
  </sheetPr>
  <dimension ref="A1:J93"/>
  <sheetViews>
    <sheetView showZeros="0" view="pageBreakPreview" topLeftCell="A82" zoomScale="120" zoomScaleNormal="75" zoomScaleSheetLayoutView="120" workbookViewId="0">
      <selection activeCell="F93" sqref="F93"/>
    </sheetView>
  </sheetViews>
  <sheetFormatPr defaultColWidth="8.7109375" defaultRowHeight="12.75"/>
  <cols>
    <col min="1" max="1" width="5.28515625" style="320" customWidth="1"/>
    <col min="2" max="2" width="45.5703125" style="321" customWidth="1"/>
    <col min="3" max="3" width="10.42578125" style="322" customWidth="1"/>
    <col min="4" max="4" width="12.42578125" style="564" customWidth="1"/>
    <col min="5" max="5" width="12.28515625" style="568" customWidth="1"/>
    <col min="6" max="6" width="12.85546875" style="355" customWidth="1"/>
    <col min="7" max="9" width="8.7109375" style="304"/>
    <col min="10" max="10" width="12.85546875" style="304" bestFit="1" customWidth="1"/>
    <col min="11" max="256" width="8.7109375" style="304"/>
    <col min="257" max="257" width="5.28515625" style="304" customWidth="1"/>
    <col min="258" max="258" width="45.5703125" style="304" customWidth="1"/>
    <col min="259" max="259" width="10.42578125" style="304" customWidth="1"/>
    <col min="260" max="260" width="12.42578125" style="304" customWidth="1"/>
    <col min="261" max="261" width="12.28515625" style="304" customWidth="1"/>
    <col min="262" max="262" width="12.85546875" style="304" customWidth="1"/>
    <col min="263" max="265" width="8.7109375" style="304"/>
    <col min="266" max="266" width="12.85546875" style="304" bestFit="1" customWidth="1"/>
    <col min="267" max="512" width="8.7109375" style="304"/>
    <col min="513" max="513" width="5.28515625" style="304" customWidth="1"/>
    <col min="514" max="514" width="45.5703125" style="304" customWidth="1"/>
    <col min="515" max="515" width="10.42578125" style="304" customWidth="1"/>
    <col min="516" max="516" width="12.42578125" style="304" customWidth="1"/>
    <col min="517" max="517" width="12.28515625" style="304" customWidth="1"/>
    <col min="518" max="518" width="12.85546875" style="304" customWidth="1"/>
    <col min="519" max="521" width="8.7109375" style="304"/>
    <col min="522" max="522" width="12.85546875" style="304" bestFit="1" customWidth="1"/>
    <col min="523" max="768" width="8.7109375" style="304"/>
    <col min="769" max="769" width="5.28515625" style="304" customWidth="1"/>
    <col min="770" max="770" width="45.5703125" style="304" customWidth="1"/>
    <col min="771" max="771" width="10.42578125" style="304" customWidth="1"/>
    <col min="772" max="772" width="12.42578125" style="304" customWidth="1"/>
    <col min="773" max="773" width="12.28515625" style="304" customWidth="1"/>
    <col min="774" max="774" width="12.85546875" style="304" customWidth="1"/>
    <col min="775" max="777" width="8.7109375" style="304"/>
    <col min="778" max="778" width="12.85546875" style="304" bestFit="1" customWidth="1"/>
    <col min="779" max="1024" width="8.7109375" style="304"/>
    <col min="1025" max="1025" width="5.28515625" style="304" customWidth="1"/>
    <col min="1026" max="1026" width="45.5703125" style="304" customWidth="1"/>
    <col min="1027" max="1027" width="10.42578125" style="304" customWidth="1"/>
    <col min="1028" max="1028" width="12.42578125" style="304" customWidth="1"/>
    <col min="1029" max="1029" width="12.28515625" style="304" customWidth="1"/>
    <col min="1030" max="1030" width="12.85546875" style="304" customWidth="1"/>
    <col min="1031" max="1033" width="8.7109375" style="304"/>
    <col min="1034" max="1034" width="12.85546875" style="304" bestFit="1" customWidth="1"/>
    <col min="1035" max="1280" width="8.7109375" style="304"/>
    <col min="1281" max="1281" width="5.28515625" style="304" customWidth="1"/>
    <col min="1282" max="1282" width="45.5703125" style="304" customWidth="1"/>
    <col min="1283" max="1283" width="10.42578125" style="304" customWidth="1"/>
    <col min="1284" max="1284" width="12.42578125" style="304" customWidth="1"/>
    <col min="1285" max="1285" width="12.28515625" style="304" customWidth="1"/>
    <col min="1286" max="1286" width="12.85546875" style="304" customWidth="1"/>
    <col min="1287" max="1289" width="8.7109375" style="304"/>
    <col min="1290" max="1290" width="12.85546875" style="304" bestFit="1" customWidth="1"/>
    <col min="1291" max="1536" width="8.7109375" style="304"/>
    <col min="1537" max="1537" width="5.28515625" style="304" customWidth="1"/>
    <col min="1538" max="1538" width="45.5703125" style="304" customWidth="1"/>
    <col min="1539" max="1539" width="10.42578125" style="304" customWidth="1"/>
    <col min="1540" max="1540" width="12.42578125" style="304" customWidth="1"/>
    <col min="1541" max="1541" width="12.28515625" style="304" customWidth="1"/>
    <col min="1542" max="1542" width="12.85546875" style="304" customWidth="1"/>
    <col min="1543" max="1545" width="8.7109375" style="304"/>
    <col min="1546" max="1546" width="12.85546875" style="304" bestFit="1" customWidth="1"/>
    <col min="1547" max="1792" width="8.7109375" style="304"/>
    <col min="1793" max="1793" width="5.28515625" style="304" customWidth="1"/>
    <col min="1794" max="1794" width="45.5703125" style="304" customWidth="1"/>
    <col min="1795" max="1795" width="10.42578125" style="304" customWidth="1"/>
    <col min="1796" max="1796" width="12.42578125" style="304" customWidth="1"/>
    <col min="1797" max="1797" width="12.28515625" style="304" customWidth="1"/>
    <col min="1798" max="1798" width="12.85546875" style="304" customWidth="1"/>
    <col min="1799" max="1801" width="8.7109375" style="304"/>
    <col min="1802" max="1802" width="12.85546875" style="304" bestFit="1" customWidth="1"/>
    <col min="1803" max="2048" width="8.7109375" style="304"/>
    <col min="2049" max="2049" width="5.28515625" style="304" customWidth="1"/>
    <col min="2050" max="2050" width="45.5703125" style="304" customWidth="1"/>
    <col min="2051" max="2051" width="10.42578125" style="304" customWidth="1"/>
    <col min="2052" max="2052" width="12.42578125" style="304" customWidth="1"/>
    <col min="2053" max="2053" width="12.28515625" style="304" customWidth="1"/>
    <col min="2054" max="2054" width="12.85546875" style="304" customWidth="1"/>
    <col min="2055" max="2057" width="8.7109375" style="304"/>
    <col min="2058" max="2058" width="12.85546875" style="304" bestFit="1" customWidth="1"/>
    <col min="2059" max="2304" width="8.7109375" style="304"/>
    <col min="2305" max="2305" width="5.28515625" style="304" customWidth="1"/>
    <col min="2306" max="2306" width="45.5703125" style="304" customWidth="1"/>
    <col min="2307" max="2307" width="10.42578125" style="304" customWidth="1"/>
    <col min="2308" max="2308" width="12.42578125" style="304" customWidth="1"/>
    <col min="2309" max="2309" width="12.28515625" style="304" customWidth="1"/>
    <col min="2310" max="2310" width="12.85546875" style="304" customWidth="1"/>
    <col min="2311" max="2313" width="8.7109375" style="304"/>
    <col min="2314" max="2314" width="12.85546875" style="304" bestFit="1" customWidth="1"/>
    <col min="2315" max="2560" width="8.7109375" style="304"/>
    <col min="2561" max="2561" width="5.28515625" style="304" customWidth="1"/>
    <col min="2562" max="2562" width="45.5703125" style="304" customWidth="1"/>
    <col min="2563" max="2563" width="10.42578125" style="304" customWidth="1"/>
    <col min="2564" max="2564" width="12.42578125" style="304" customWidth="1"/>
    <col min="2565" max="2565" width="12.28515625" style="304" customWidth="1"/>
    <col min="2566" max="2566" width="12.85546875" style="304" customWidth="1"/>
    <col min="2567" max="2569" width="8.7109375" style="304"/>
    <col min="2570" max="2570" width="12.85546875" style="304" bestFit="1" customWidth="1"/>
    <col min="2571" max="2816" width="8.7109375" style="304"/>
    <col min="2817" max="2817" width="5.28515625" style="304" customWidth="1"/>
    <col min="2818" max="2818" width="45.5703125" style="304" customWidth="1"/>
    <col min="2819" max="2819" width="10.42578125" style="304" customWidth="1"/>
    <col min="2820" max="2820" width="12.42578125" style="304" customWidth="1"/>
    <col min="2821" max="2821" width="12.28515625" style="304" customWidth="1"/>
    <col min="2822" max="2822" width="12.85546875" style="304" customWidth="1"/>
    <col min="2823" max="2825" width="8.7109375" style="304"/>
    <col min="2826" max="2826" width="12.85546875" style="304" bestFit="1" customWidth="1"/>
    <col min="2827" max="3072" width="8.7109375" style="304"/>
    <col min="3073" max="3073" width="5.28515625" style="304" customWidth="1"/>
    <col min="3074" max="3074" width="45.5703125" style="304" customWidth="1"/>
    <col min="3075" max="3075" width="10.42578125" style="304" customWidth="1"/>
    <col min="3076" max="3076" width="12.42578125" style="304" customWidth="1"/>
    <col min="3077" max="3077" width="12.28515625" style="304" customWidth="1"/>
    <col min="3078" max="3078" width="12.85546875" style="304" customWidth="1"/>
    <col min="3079" max="3081" width="8.7109375" style="304"/>
    <col min="3082" max="3082" width="12.85546875" style="304" bestFit="1" customWidth="1"/>
    <col min="3083" max="3328" width="8.7109375" style="304"/>
    <col min="3329" max="3329" width="5.28515625" style="304" customWidth="1"/>
    <col min="3330" max="3330" width="45.5703125" style="304" customWidth="1"/>
    <col min="3331" max="3331" width="10.42578125" style="304" customWidth="1"/>
    <col min="3332" max="3332" width="12.42578125" style="304" customWidth="1"/>
    <col min="3333" max="3333" width="12.28515625" style="304" customWidth="1"/>
    <col min="3334" max="3334" width="12.85546875" style="304" customWidth="1"/>
    <col min="3335" max="3337" width="8.7109375" style="304"/>
    <col min="3338" max="3338" width="12.85546875" style="304" bestFit="1" customWidth="1"/>
    <col min="3339" max="3584" width="8.7109375" style="304"/>
    <col min="3585" max="3585" width="5.28515625" style="304" customWidth="1"/>
    <col min="3586" max="3586" width="45.5703125" style="304" customWidth="1"/>
    <col min="3587" max="3587" width="10.42578125" style="304" customWidth="1"/>
    <col min="3588" max="3588" width="12.42578125" style="304" customWidth="1"/>
    <col min="3589" max="3589" width="12.28515625" style="304" customWidth="1"/>
    <col min="3590" max="3590" width="12.85546875" style="304" customWidth="1"/>
    <col min="3591" max="3593" width="8.7109375" style="304"/>
    <col min="3594" max="3594" width="12.85546875" style="304" bestFit="1" customWidth="1"/>
    <col min="3595" max="3840" width="8.7109375" style="304"/>
    <col min="3841" max="3841" width="5.28515625" style="304" customWidth="1"/>
    <col min="3842" max="3842" width="45.5703125" style="304" customWidth="1"/>
    <col min="3843" max="3843" width="10.42578125" style="304" customWidth="1"/>
    <col min="3844" max="3844" width="12.42578125" style="304" customWidth="1"/>
    <col min="3845" max="3845" width="12.28515625" style="304" customWidth="1"/>
    <col min="3846" max="3846" width="12.85546875" style="304" customWidth="1"/>
    <col min="3847" max="3849" width="8.7109375" style="304"/>
    <col min="3850" max="3850" width="12.85546875" style="304" bestFit="1" customWidth="1"/>
    <col min="3851" max="4096" width="8.7109375" style="304"/>
    <col min="4097" max="4097" width="5.28515625" style="304" customWidth="1"/>
    <col min="4098" max="4098" width="45.5703125" style="304" customWidth="1"/>
    <col min="4099" max="4099" width="10.42578125" style="304" customWidth="1"/>
    <col min="4100" max="4100" width="12.42578125" style="304" customWidth="1"/>
    <col min="4101" max="4101" width="12.28515625" style="304" customWidth="1"/>
    <col min="4102" max="4102" width="12.85546875" style="304" customWidth="1"/>
    <col min="4103" max="4105" width="8.7109375" style="304"/>
    <col min="4106" max="4106" width="12.85546875" style="304" bestFit="1" customWidth="1"/>
    <col min="4107" max="4352" width="8.7109375" style="304"/>
    <col min="4353" max="4353" width="5.28515625" style="304" customWidth="1"/>
    <col min="4354" max="4354" width="45.5703125" style="304" customWidth="1"/>
    <col min="4355" max="4355" width="10.42578125" style="304" customWidth="1"/>
    <col min="4356" max="4356" width="12.42578125" style="304" customWidth="1"/>
    <col min="4357" max="4357" width="12.28515625" style="304" customWidth="1"/>
    <col min="4358" max="4358" width="12.85546875" style="304" customWidth="1"/>
    <col min="4359" max="4361" width="8.7109375" style="304"/>
    <col min="4362" max="4362" width="12.85546875" style="304" bestFit="1" customWidth="1"/>
    <col min="4363" max="4608" width="8.7109375" style="304"/>
    <col min="4609" max="4609" width="5.28515625" style="304" customWidth="1"/>
    <col min="4610" max="4610" width="45.5703125" style="304" customWidth="1"/>
    <col min="4611" max="4611" width="10.42578125" style="304" customWidth="1"/>
    <col min="4612" max="4612" width="12.42578125" style="304" customWidth="1"/>
    <col min="4613" max="4613" width="12.28515625" style="304" customWidth="1"/>
    <col min="4614" max="4614" width="12.85546875" style="304" customWidth="1"/>
    <col min="4615" max="4617" width="8.7109375" style="304"/>
    <col min="4618" max="4618" width="12.85546875" style="304" bestFit="1" customWidth="1"/>
    <col min="4619" max="4864" width="8.7109375" style="304"/>
    <col min="4865" max="4865" width="5.28515625" style="304" customWidth="1"/>
    <col min="4866" max="4866" width="45.5703125" style="304" customWidth="1"/>
    <col min="4867" max="4867" width="10.42578125" style="304" customWidth="1"/>
    <col min="4868" max="4868" width="12.42578125" style="304" customWidth="1"/>
    <col min="4869" max="4869" width="12.28515625" style="304" customWidth="1"/>
    <col min="4870" max="4870" width="12.85546875" style="304" customWidth="1"/>
    <col min="4871" max="4873" width="8.7109375" style="304"/>
    <col min="4874" max="4874" width="12.85546875" style="304" bestFit="1" customWidth="1"/>
    <col min="4875" max="5120" width="8.7109375" style="304"/>
    <col min="5121" max="5121" width="5.28515625" style="304" customWidth="1"/>
    <col min="5122" max="5122" width="45.5703125" style="304" customWidth="1"/>
    <col min="5123" max="5123" width="10.42578125" style="304" customWidth="1"/>
    <col min="5124" max="5124" width="12.42578125" style="304" customWidth="1"/>
    <col min="5125" max="5125" width="12.28515625" style="304" customWidth="1"/>
    <col min="5126" max="5126" width="12.85546875" style="304" customWidth="1"/>
    <col min="5127" max="5129" width="8.7109375" style="304"/>
    <col min="5130" max="5130" width="12.85546875" style="304" bestFit="1" customWidth="1"/>
    <col min="5131" max="5376" width="8.7109375" style="304"/>
    <col min="5377" max="5377" width="5.28515625" style="304" customWidth="1"/>
    <col min="5378" max="5378" width="45.5703125" style="304" customWidth="1"/>
    <col min="5379" max="5379" width="10.42578125" style="304" customWidth="1"/>
    <col min="5380" max="5380" width="12.42578125" style="304" customWidth="1"/>
    <col min="5381" max="5381" width="12.28515625" style="304" customWidth="1"/>
    <col min="5382" max="5382" width="12.85546875" style="304" customWidth="1"/>
    <col min="5383" max="5385" width="8.7109375" style="304"/>
    <col min="5386" max="5386" width="12.85546875" style="304" bestFit="1" customWidth="1"/>
    <col min="5387" max="5632" width="8.7109375" style="304"/>
    <col min="5633" max="5633" width="5.28515625" style="304" customWidth="1"/>
    <col min="5634" max="5634" width="45.5703125" style="304" customWidth="1"/>
    <col min="5635" max="5635" width="10.42578125" style="304" customWidth="1"/>
    <col min="5636" max="5636" width="12.42578125" style="304" customWidth="1"/>
    <col min="5637" max="5637" width="12.28515625" style="304" customWidth="1"/>
    <col min="5638" max="5638" width="12.85546875" style="304" customWidth="1"/>
    <col min="5639" max="5641" width="8.7109375" style="304"/>
    <col min="5642" max="5642" width="12.85546875" style="304" bestFit="1" customWidth="1"/>
    <col min="5643" max="5888" width="8.7109375" style="304"/>
    <col min="5889" max="5889" width="5.28515625" style="304" customWidth="1"/>
    <col min="5890" max="5890" width="45.5703125" style="304" customWidth="1"/>
    <col min="5891" max="5891" width="10.42578125" style="304" customWidth="1"/>
    <col min="5892" max="5892" width="12.42578125" style="304" customWidth="1"/>
    <col min="5893" max="5893" width="12.28515625" style="304" customWidth="1"/>
    <col min="5894" max="5894" width="12.85546875" style="304" customWidth="1"/>
    <col min="5895" max="5897" width="8.7109375" style="304"/>
    <col min="5898" max="5898" width="12.85546875" style="304" bestFit="1" customWidth="1"/>
    <col min="5899" max="6144" width="8.7109375" style="304"/>
    <col min="6145" max="6145" width="5.28515625" style="304" customWidth="1"/>
    <col min="6146" max="6146" width="45.5703125" style="304" customWidth="1"/>
    <col min="6147" max="6147" width="10.42578125" style="304" customWidth="1"/>
    <col min="6148" max="6148" width="12.42578125" style="304" customWidth="1"/>
    <col min="6149" max="6149" width="12.28515625" style="304" customWidth="1"/>
    <col min="6150" max="6150" width="12.85546875" style="304" customWidth="1"/>
    <col min="6151" max="6153" width="8.7109375" style="304"/>
    <col min="6154" max="6154" width="12.85546875" style="304" bestFit="1" customWidth="1"/>
    <col min="6155" max="6400" width="8.7109375" style="304"/>
    <col min="6401" max="6401" width="5.28515625" style="304" customWidth="1"/>
    <col min="6402" max="6402" width="45.5703125" style="304" customWidth="1"/>
    <col min="6403" max="6403" width="10.42578125" style="304" customWidth="1"/>
    <col min="6404" max="6404" width="12.42578125" style="304" customWidth="1"/>
    <col min="6405" max="6405" width="12.28515625" style="304" customWidth="1"/>
    <col min="6406" max="6406" width="12.85546875" style="304" customWidth="1"/>
    <col min="6407" max="6409" width="8.7109375" style="304"/>
    <col min="6410" max="6410" width="12.85546875" style="304" bestFit="1" customWidth="1"/>
    <col min="6411" max="6656" width="8.7109375" style="304"/>
    <col min="6657" max="6657" width="5.28515625" style="304" customWidth="1"/>
    <col min="6658" max="6658" width="45.5703125" style="304" customWidth="1"/>
    <col min="6659" max="6659" width="10.42578125" style="304" customWidth="1"/>
    <col min="6660" max="6660" width="12.42578125" style="304" customWidth="1"/>
    <col min="6661" max="6661" width="12.28515625" style="304" customWidth="1"/>
    <col min="6662" max="6662" width="12.85546875" style="304" customWidth="1"/>
    <col min="6663" max="6665" width="8.7109375" style="304"/>
    <col min="6666" max="6666" width="12.85546875" style="304" bestFit="1" customWidth="1"/>
    <col min="6667" max="6912" width="8.7109375" style="304"/>
    <col min="6913" max="6913" width="5.28515625" style="304" customWidth="1"/>
    <col min="6914" max="6914" width="45.5703125" style="304" customWidth="1"/>
    <col min="6915" max="6915" width="10.42578125" style="304" customWidth="1"/>
    <col min="6916" max="6916" width="12.42578125" style="304" customWidth="1"/>
    <col min="6917" max="6917" width="12.28515625" style="304" customWidth="1"/>
    <col min="6918" max="6918" width="12.85546875" style="304" customWidth="1"/>
    <col min="6919" max="6921" width="8.7109375" style="304"/>
    <col min="6922" max="6922" width="12.85546875" style="304" bestFit="1" customWidth="1"/>
    <col min="6923" max="7168" width="8.7109375" style="304"/>
    <col min="7169" max="7169" width="5.28515625" style="304" customWidth="1"/>
    <col min="7170" max="7170" width="45.5703125" style="304" customWidth="1"/>
    <col min="7171" max="7171" width="10.42578125" style="304" customWidth="1"/>
    <col min="7172" max="7172" width="12.42578125" style="304" customWidth="1"/>
    <col min="7173" max="7173" width="12.28515625" style="304" customWidth="1"/>
    <col min="7174" max="7174" width="12.85546875" style="304" customWidth="1"/>
    <col min="7175" max="7177" width="8.7109375" style="304"/>
    <col min="7178" max="7178" width="12.85546875" style="304" bestFit="1" customWidth="1"/>
    <col min="7179" max="7424" width="8.7109375" style="304"/>
    <col min="7425" max="7425" width="5.28515625" style="304" customWidth="1"/>
    <col min="7426" max="7426" width="45.5703125" style="304" customWidth="1"/>
    <col min="7427" max="7427" width="10.42578125" style="304" customWidth="1"/>
    <col min="7428" max="7428" width="12.42578125" style="304" customWidth="1"/>
    <col min="7429" max="7429" width="12.28515625" style="304" customWidth="1"/>
    <col min="7430" max="7430" width="12.85546875" style="304" customWidth="1"/>
    <col min="7431" max="7433" width="8.7109375" style="304"/>
    <col min="7434" max="7434" width="12.85546875" style="304" bestFit="1" customWidth="1"/>
    <col min="7435" max="7680" width="8.7109375" style="304"/>
    <col min="7681" max="7681" width="5.28515625" style="304" customWidth="1"/>
    <col min="7682" max="7682" width="45.5703125" style="304" customWidth="1"/>
    <col min="7683" max="7683" width="10.42578125" style="304" customWidth="1"/>
    <col min="7684" max="7684" width="12.42578125" style="304" customWidth="1"/>
    <col min="7685" max="7685" width="12.28515625" style="304" customWidth="1"/>
    <col min="7686" max="7686" width="12.85546875" style="304" customWidth="1"/>
    <col min="7687" max="7689" width="8.7109375" style="304"/>
    <col min="7690" max="7690" width="12.85546875" style="304" bestFit="1" customWidth="1"/>
    <col min="7691" max="7936" width="8.7109375" style="304"/>
    <col min="7937" max="7937" width="5.28515625" style="304" customWidth="1"/>
    <col min="7938" max="7938" width="45.5703125" style="304" customWidth="1"/>
    <col min="7939" max="7939" width="10.42578125" style="304" customWidth="1"/>
    <col min="7940" max="7940" width="12.42578125" style="304" customWidth="1"/>
    <col min="7941" max="7941" width="12.28515625" style="304" customWidth="1"/>
    <col min="7942" max="7942" width="12.85546875" style="304" customWidth="1"/>
    <col min="7943" max="7945" width="8.7109375" style="304"/>
    <col min="7946" max="7946" width="12.85546875" style="304" bestFit="1" customWidth="1"/>
    <col min="7947" max="8192" width="8.7109375" style="304"/>
    <col min="8193" max="8193" width="5.28515625" style="304" customWidth="1"/>
    <col min="8194" max="8194" width="45.5703125" style="304" customWidth="1"/>
    <col min="8195" max="8195" width="10.42578125" style="304" customWidth="1"/>
    <col min="8196" max="8196" width="12.42578125" style="304" customWidth="1"/>
    <col min="8197" max="8197" width="12.28515625" style="304" customWidth="1"/>
    <col min="8198" max="8198" width="12.85546875" style="304" customWidth="1"/>
    <col min="8199" max="8201" width="8.7109375" style="304"/>
    <col min="8202" max="8202" width="12.85546875" style="304" bestFit="1" customWidth="1"/>
    <col min="8203" max="8448" width="8.7109375" style="304"/>
    <col min="8449" max="8449" width="5.28515625" style="304" customWidth="1"/>
    <col min="8450" max="8450" width="45.5703125" style="304" customWidth="1"/>
    <col min="8451" max="8451" width="10.42578125" style="304" customWidth="1"/>
    <col min="8452" max="8452" width="12.42578125" style="304" customWidth="1"/>
    <col min="8453" max="8453" width="12.28515625" style="304" customWidth="1"/>
    <col min="8454" max="8454" width="12.85546875" style="304" customWidth="1"/>
    <col min="8455" max="8457" width="8.7109375" style="304"/>
    <col min="8458" max="8458" width="12.85546875" style="304" bestFit="1" customWidth="1"/>
    <col min="8459" max="8704" width="8.7109375" style="304"/>
    <col min="8705" max="8705" width="5.28515625" style="304" customWidth="1"/>
    <col min="8706" max="8706" width="45.5703125" style="304" customWidth="1"/>
    <col min="8707" max="8707" width="10.42578125" style="304" customWidth="1"/>
    <col min="8708" max="8708" width="12.42578125" style="304" customWidth="1"/>
    <col min="8709" max="8709" width="12.28515625" style="304" customWidth="1"/>
    <col min="8710" max="8710" width="12.85546875" style="304" customWidth="1"/>
    <col min="8711" max="8713" width="8.7109375" style="304"/>
    <col min="8714" max="8714" width="12.85546875" style="304" bestFit="1" customWidth="1"/>
    <col min="8715" max="8960" width="8.7109375" style="304"/>
    <col min="8961" max="8961" width="5.28515625" style="304" customWidth="1"/>
    <col min="8962" max="8962" width="45.5703125" style="304" customWidth="1"/>
    <col min="8963" max="8963" width="10.42578125" style="304" customWidth="1"/>
    <col min="8964" max="8964" width="12.42578125" style="304" customWidth="1"/>
    <col min="8965" max="8965" width="12.28515625" style="304" customWidth="1"/>
    <col min="8966" max="8966" width="12.85546875" style="304" customWidth="1"/>
    <col min="8967" max="8969" width="8.7109375" style="304"/>
    <col min="8970" max="8970" width="12.85546875" style="304" bestFit="1" customWidth="1"/>
    <col min="8971" max="9216" width="8.7109375" style="304"/>
    <col min="9217" max="9217" width="5.28515625" style="304" customWidth="1"/>
    <col min="9218" max="9218" width="45.5703125" style="304" customWidth="1"/>
    <col min="9219" max="9219" width="10.42578125" style="304" customWidth="1"/>
    <col min="9220" max="9220" width="12.42578125" style="304" customWidth="1"/>
    <col min="9221" max="9221" width="12.28515625" style="304" customWidth="1"/>
    <col min="9222" max="9222" width="12.85546875" style="304" customWidth="1"/>
    <col min="9223" max="9225" width="8.7109375" style="304"/>
    <col min="9226" max="9226" width="12.85546875" style="304" bestFit="1" customWidth="1"/>
    <col min="9227" max="9472" width="8.7109375" style="304"/>
    <col min="9473" max="9473" width="5.28515625" style="304" customWidth="1"/>
    <col min="9474" max="9474" width="45.5703125" style="304" customWidth="1"/>
    <col min="9475" max="9475" width="10.42578125" style="304" customWidth="1"/>
    <col min="9476" max="9476" width="12.42578125" style="304" customWidth="1"/>
    <col min="9477" max="9477" width="12.28515625" style="304" customWidth="1"/>
    <col min="9478" max="9478" width="12.85546875" style="304" customWidth="1"/>
    <col min="9479" max="9481" width="8.7109375" style="304"/>
    <col min="9482" max="9482" width="12.85546875" style="304" bestFit="1" customWidth="1"/>
    <col min="9483" max="9728" width="8.7109375" style="304"/>
    <col min="9729" max="9729" width="5.28515625" style="304" customWidth="1"/>
    <col min="9730" max="9730" width="45.5703125" style="304" customWidth="1"/>
    <col min="9731" max="9731" width="10.42578125" style="304" customWidth="1"/>
    <col min="9732" max="9732" width="12.42578125" style="304" customWidth="1"/>
    <col min="9733" max="9733" width="12.28515625" style="304" customWidth="1"/>
    <col min="9734" max="9734" width="12.85546875" style="304" customWidth="1"/>
    <col min="9735" max="9737" width="8.7109375" style="304"/>
    <col min="9738" max="9738" width="12.85546875" style="304" bestFit="1" customWidth="1"/>
    <col min="9739" max="9984" width="8.7109375" style="304"/>
    <col min="9985" max="9985" width="5.28515625" style="304" customWidth="1"/>
    <col min="9986" max="9986" width="45.5703125" style="304" customWidth="1"/>
    <col min="9987" max="9987" width="10.42578125" style="304" customWidth="1"/>
    <col min="9988" max="9988" width="12.42578125" style="304" customWidth="1"/>
    <col min="9989" max="9989" width="12.28515625" style="304" customWidth="1"/>
    <col min="9990" max="9990" width="12.85546875" style="304" customWidth="1"/>
    <col min="9991" max="9993" width="8.7109375" style="304"/>
    <col min="9994" max="9994" width="12.85546875" style="304" bestFit="1" customWidth="1"/>
    <col min="9995" max="10240" width="8.7109375" style="304"/>
    <col min="10241" max="10241" width="5.28515625" style="304" customWidth="1"/>
    <col min="10242" max="10242" width="45.5703125" style="304" customWidth="1"/>
    <col min="10243" max="10243" width="10.42578125" style="304" customWidth="1"/>
    <col min="10244" max="10244" width="12.42578125" style="304" customWidth="1"/>
    <col min="10245" max="10245" width="12.28515625" style="304" customWidth="1"/>
    <col min="10246" max="10246" width="12.85546875" style="304" customWidth="1"/>
    <col min="10247" max="10249" width="8.7109375" style="304"/>
    <col min="10250" max="10250" width="12.85546875" style="304" bestFit="1" customWidth="1"/>
    <col min="10251" max="10496" width="8.7109375" style="304"/>
    <col min="10497" max="10497" width="5.28515625" style="304" customWidth="1"/>
    <col min="10498" max="10498" width="45.5703125" style="304" customWidth="1"/>
    <col min="10499" max="10499" width="10.42578125" style="304" customWidth="1"/>
    <col min="10500" max="10500" width="12.42578125" style="304" customWidth="1"/>
    <col min="10501" max="10501" width="12.28515625" style="304" customWidth="1"/>
    <col min="10502" max="10502" width="12.85546875" style="304" customWidth="1"/>
    <col min="10503" max="10505" width="8.7109375" style="304"/>
    <col min="10506" max="10506" width="12.85546875" style="304" bestFit="1" customWidth="1"/>
    <col min="10507" max="10752" width="8.7109375" style="304"/>
    <col min="10753" max="10753" width="5.28515625" style="304" customWidth="1"/>
    <col min="10754" max="10754" width="45.5703125" style="304" customWidth="1"/>
    <col min="10755" max="10755" width="10.42578125" style="304" customWidth="1"/>
    <col min="10756" max="10756" width="12.42578125" style="304" customWidth="1"/>
    <col min="10757" max="10757" width="12.28515625" style="304" customWidth="1"/>
    <col min="10758" max="10758" width="12.85546875" style="304" customWidth="1"/>
    <col min="10759" max="10761" width="8.7109375" style="304"/>
    <col min="10762" max="10762" width="12.85546875" style="304" bestFit="1" customWidth="1"/>
    <col min="10763" max="11008" width="8.7109375" style="304"/>
    <col min="11009" max="11009" width="5.28515625" style="304" customWidth="1"/>
    <col min="11010" max="11010" width="45.5703125" style="304" customWidth="1"/>
    <col min="11011" max="11011" width="10.42578125" style="304" customWidth="1"/>
    <col min="11012" max="11012" width="12.42578125" style="304" customWidth="1"/>
    <col min="11013" max="11013" width="12.28515625" style="304" customWidth="1"/>
    <col min="11014" max="11014" width="12.85546875" style="304" customWidth="1"/>
    <col min="11015" max="11017" width="8.7109375" style="304"/>
    <col min="11018" max="11018" width="12.85546875" style="304" bestFit="1" customWidth="1"/>
    <col min="11019" max="11264" width="8.7109375" style="304"/>
    <col min="11265" max="11265" width="5.28515625" style="304" customWidth="1"/>
    <col min="11266" max="11266" width="45.5703125" style="304" customWidth="1"/>
    <col min="11267" max="11267" width="10.42578125" style="304" customWidth="1"/>
    <col min="11268" max="11268" width="12.42578125" style="304" customWidth="1"/>
    <col min="11269" max="11269" width="12.28515625" style="304" customWidth="1"/>
    <col min="11270" max="11270" width="12.85546875" style="304" customWidth="1"/>
    <col min="11271" max="11273" width="8.7109375" style="304"/>
    <col min="11274" max="11274" width="12.85546875" style="304" bestFit="1" customWidth="1"/>
    <col min="11275" max="11520" width="8.7109375" style="304"/>
    <col min="11521" max="11521" width="5.28515625" style="304" customWidth="1"/>
    <col min="11522" max="11522" width="45.5703125" style="304" customWidth="1"/>
    <col min="11523" max="11523" width="10.42578125" style="304" customWidth="1"/>
    <col min="11524" max="11524" width="12.42578125" style="304" customWidth="1"/>
    <col min="11525" max="11525" width="12.28515625" style="304" customWidth="1"/>
    <col min="11526" max="11526" width="12.85546875" style="304" customWidth="1"/>
    <col min="11527" max="11529" width="8.7109375" style="304"/>
    <col min="11530" max="11530" width="12.85546875" style="304" bestFit="1" customWidth="1"/>
    <col min="11531" max="11776" width="8.7109375" style="304"/>
    <col min="11777" max="11777" width="5.28515625" style="304" customWidth="1"/>
    <col min="11778" max="11778" width="45.5703125" style="304" customWidth="1"/>
    <col min="11779" max="11779" width="10.42578125" style="304" customWidth="1"/>
    <col min="11780" max="11780" width="12.42578125" style="304" customWidth="1"/>
    <col min="11781" max="11781" width="12.28515625" style="304" customWidth="1"/>
    <col min="11782" max="11782" width="12.85546875" style="304" customWidth="1"/>
    <col min="11783" max="11785" width="8.7109375" style="304"/>
    <col min="11786" max="11786" width="12.85546875" style="304" bestFit="1" customWidth="1"/>
    <col min="11787" max="12032" width="8.7109375" style="304"/>
    <col min="12033" max="12033" width="5.28515625" style="304" customWidth="1"/>
    <col min="12034" max="12034" width="45.5703125" style="304" customWidth="1"/>
    <col min="12035" max="12035" width="10.42578125" style="304" customWidth="1"/>
    <col min="12036" max="12036" width="12.42578125" style="304" customWidth="1"/>
    <col min="12037" max="12037" width="12.28515625" style="304" customWidth="1"/>
    <col min="12038" max="12038" width="12.85546875" style="304" customWidth="1"/>
    <col min="12039" max="12041" width="8.7109375" style="304"/>
    <col min="12042" max="12042" width="12.85546875" style="304" bestFit="1" customWidth="1"/>
    <col min="12043" max="12288" width="8.7109375" style="304"/>
    <col min="12289" max="12289" width="5.28515625" style="304" customWidth="1"/>
    <col min="12290" max="12290" width="45.5703125" style="304" customWidth="1"/>
    <col min="12291" max="12291" width="10.42578125" style="304" customWidth="1"/>
    <col min="12292" max="12292" width="12.42578125" style="304" customWidth="1"/>
    <col min="12293" max="12293" width="12.28515625" style="304" customWidth="1"/>
    <col min="12294" max="12294" width="12.85546875" style="304" customWidth="1"/>
    <col min="12295" max="12297" width="8.7109375" style="304"/>
    <col min="12298" max="12298" width="12.85546875" style="304" bestFit="1" customWidth="1"/>
    <col min="12299" max="12544" width="8.7109375" style="304"/>
    <col min="12545" max="12545" width="5.28515625" style="304" customWidth="1"/>
    <col min="12546" max="12546" width="45.5703125" style="304" customWidth="1"/>
    <col min="12547" max="12547" width="10.42578125" style="304" customWidth="1"/>
    <col min="12548" max="12548" width="12.42578125" style="304" customWidth="1"/>
    <col min="12549" max="12549" width="12.28515625" style="304" customWidth="1"/>
    <col min="12550" max="12550" width="12.85546875" style="304" customWidth="1"/>
    <col min="12551" max="12553" width="8.7109375" style="304"/>
    <col min="12554" max="12554" width="12.85546875" style="304" bestFit="1" customWidth="1"/>
    <col min="12555" max="12800" width="8.7109375" style="304"/>
    <col min="12801" max="12801" width="5.28515625" style="304" customWidth="1"/>
    <col min="12802" max="12802" width="45.5703125" style="304" customWidth="1"/>
    <col min="12803" max="12803" width="10.42578125" style="304" customWidth="1"/>
    <col min="12804" max="12804" width="12.42578125" style="304" customWidth="1"/>
    <col min="12805" max="12805" width="12.28515625" style="304" customWidth="1"/>
    <col min="12806" max="12806" width="12.85546875" style="304" customWidth="1"/>
    <col min="12807" max="12809" width="8.7109375" style="304"/>
    <col min="12810" max="12810" width="12.85546875" style="304" bestFit="1" customWidth="1"/>
    <col min="12811" max="13056" width="8.7109375" style="304"/>
    <col min="13057" max="13057" width="5.28515625" style="304" customWidth="1"/>
    <col min="13058" max="13058" width="45.5703125" style="304" customWidth="1"/>
    <col min="13059" max="13059" width="10.42578125" style="304" customWidth="1"/>
    <col min="13060" max="13060" width="12.42578125" style="304" customWidth="1"/>
    <col min="13061" max="13061" width="12.28515625" style="304" customWidth="1"/>
    <col min="13062" max="13062" width="12.85546875" style="304" customWidth="1"/>
    <col min="13063" max="13065" width="8.7109375" style="304"/>
    <col min="13066" max="13066" width="12.85546875" style="304" bestFit="1" customWidth="1"/>
    <col min="13067" max="13312" width="8.7109375" style="304"/>
    <col min="13313" max="13313" width="5.28515625" style="304" customWidth="1"/>
    <col min="13314" max="13314" width="45.5703125" style="304" customWidth="1"/>
    <col min="13315" max="13315" width="10.42578125" style="304" customWidth="1"/>
    <col min="13316" max="13316" width="12.42578125" style="304" customWidth="1"/>
    <col min="13317" max="13317" width="12.28515625" style="304" customWidth="1"/>
    <col min="13318" max="13318" width="12.85546875" style="304" customWidth="1"/>
    <col min="13319" max="13321" width="8.7109375" style="304"/>
    <col min="13322" max="13322" width="12.85546875" style="304" bestFit="1" customWidth="1"/>
    <col min="13323" max="13568" width="8.7109375" style="304"/>
    <col min="13569" max="13569" width="5.28515625" style="304" customWidth="1"/>
    <col min="13570" max="13570" width="45.5703125" style="304" customWidth="1"/>
    <col min="13571" max="13571" width="10.42578125" style="304" customWidth="1"/>
    <col min="13572" max="13572" width="12.42578125" style="304" customWidth="1"/>
    <col min="13573" max="13573" width="12.28515625" style="304" customWidth="1"/>
    <col min="13574" max="13574" width="12.85546875" style="304" customWidth="1"/>
    <col min="13575" max="13577" width="8.7109375" style="304"/>
    <col min="13578" max="13578" width="12.85546875" style="304" bestFit="1" customWidth="1"/>
    <col min="13579" max="13824" width="8.7109375" style="304"/>
    <col min="13825" max="13825" width="5.28515625" style="304" customWidth="1"/>
    <col min="13826" max="13826" width="45.5703125" style="304" customWidth="1"/>
    <col min="13827" max="13827" width="10.42578125" style="304" customWidth="1"/>
    <col min="13828" max="13828" width="12.42578125" style="304" customWidth="1"/>
    <col min="13829" max="13829" width="12.28515625" style="304" customWidth="1"/>
    <col min="13830" max="13830" width="12.85546875" style="304" customWidth="1"/>
    <col min="13831" max="13833" width="8.7109375" style="304"/>
    <col min="13834" max="13834" width="12.85546875" style="304" bestFit="1" customWidth="1"/>
    <col min="13835" max="14080" width="8.7109375" style="304"/>
    <col min="14081" max="14081" width="5.28515625" style="304" customWidth="1"/>
    <col min="14082" max="14082" width="45.5703125" style="304" customWidth="1"/>
    <col min="14083" max="14083" width="10.42578125" style="304" customWidth="1"/>
    <col min="14084" max="14084" width="12.42578125" style="304" customWidth="1"/>
    <col min="14085" max="14085" width="12.28515625" style="304" customWidth="1"/>
    <col min="14086" max="14086" width="12.85546875" style="304" customWidth="1"/>
    <col min="14087" max="14089" width="8.7109375" style="304"/>
    <col min="14090" max="14090" width="12.85546875" style="304" bestFit="1" customWidth="1"/>
    <col min="14091" max="14336" width="8.7109375" style="304"/>
    <col min="14337" max="14337" width="5.28515625" style="304" customWidth="1"/>
    <col min="14338" max="14338" width="45.5703125" style="304" customWidth="1"/>
    <col min="14339" max="14339" width="10.42578125" style="304" customWidth="1"/>
    <col min="14340" max="14340" width="12.42578125" style="304" customWidth="1"/>
    <col min="14341" max="14341" width="12.28515625" style="304" customWidth="1"/>
    <col min="14342" max="14342" width="12.85546875" style="304" customWidth="1"/>
    <col min="14343" max="14345" width="8.7109375" style="304"/>
    <col min="14346" max="14346" width="12.85546875" style="304" bestFit="1" customWidth="1"/>
    <col min="14347" max="14592" width="8.7109375" style="304"/>
    <col min="14593" max="14593" width="5.28515625" style="304" customWidth="1"/>
    <col min="14594" max="14594" width="45.5703125" style="304" customWidth="1"/>
    <col min="14595" max="14595" width="10.42578125" style="304" customWidth="1"/>
    <col min="14596" max="14596" width="12.42578125" style="304" customWidth="1"/>
    <col min="14597" max="14597" width="12.28515625" style="304" customWidth="1"/>
    <col min="14598" max="14598" width="12.85546875" style="304" customWidth="1"/>
    <col min="14599" max="14601" width="8.7109375" style="304"/>
    <col min="14602" max="14602" width="12.85546875" style="304" bestFit="1" customWidth="1"/>
    <col min="14603" max="14848" width="8.7109375" style="304"/>
    <col min="14849" max="14849" width="5.28515625" style="304" customWidth="1"/>
    <col min="14850" max="14850" width="45.5703125" style="304" customWidth="1"/>
    <col min="14851" max="14851" width="10.42578125" style="304" customWidth="1"/>
    <col min="14852" max="14852" width="12.42578125" style="304" customWidth="1"/>
    <col min="14853" max="14853" width="12.28515625" style="304" customWidth="1"/>
    <col min="14854" max="14854" width="12.85546875" style="304" customWidth="1"/>
    <col min="14855" max="14857" width="8.7109375" style="304"/>
    <col min="14858" max="14858" width="12.85546875" style="304" bestFit="1" customWidth="1"/>
    <col min="14859" max="15104" width="8.7109375" style="304"/>
    <col min="15105" max="15105" width="5.28515625" style="304" customWidth="1"/>
    <col min="15106" max="15106" width="45.5703125" style="304" customWidth="1"/>
    <col min="15107" max="15107" width="10.42578125" style="304" customWidth="1"/>
    <col min="15108" max="15108" width="12.42578125" style="304" customWidth="1"/>
    <col min="15109" max="15109" width="12.28515625" style="304" customWidth="1"/>
    <col min="15110" max="15110" width="12.85546875" style="304" customWidth="1"/>
    <col min="15111" max="15113" width="8.7109375" style="304"/>
    <col min="15114" max="15114" width="12.85546875" style="304" bestFit="1" customWidth="1"/>
    <col min="15115" max="15360" width="8.7109375" style="304"/>
    <col min="15361" max="15361" width="5.28515625" style="304" customWidth="1"/>
    <col min="15362" max="15362" width="45.5703125" style="304" customWidth="1"/>
    <col min="15363" max="15363" width="10.42578125" style="304" customWidth="1"/>
    <col min="15364" max="15364" width="12.42578125" style="304" customWidth="1"/>
    <col min="15365" max="15365" width="12.28515625" style="304" customWidth="1"/>
    <col min="15366" max="15366" width="12.85546875" style="304" customWidth="1"/>
    <col min="15367" max="15369" width="8.7109375" style="304"/>
    <col min="15370" max="15370" width="12.85546875" style="304" bestFit="1" customWidth="1"/>
    <col min="15371" max="15616" width="8.7109375" style="304"/>
    <col min="15617" max="15617" width="5.28515625" style="304" customWidth="1"/>
    <col min="15618" max="15618" width="45.5703125" style="304" customWidth="1"/>
    <col min="15619" max="15619" width="10.42578125" style="304" customWidth="1"/>
    <col min="15620" max="15620" width="12.42578125" style="304" customWidth="1"/>
    <col min="15621" max="15621" width="12.28515625" style="304" customWidth="1"/>
    <col min="15622" max="15622" width="12.85546875" style="304" customWidth="1"/>
    <col min="15623" max="15625" width="8.7109375" style="304"/>
    <col min="15626" max="15626" width="12.85546875" style="304" bestFit="1" customWidth="1"/>
    <col min="15627" max="15872" width="8.7109375" style="304"/>
    <col min="15873" max="15873" width="5.28515625" style="304" customWidth="1"/>
    <col min="15874" max="15874" width="45.5703125" style="304" customWidth="1"/>
    <col min="15875" max="15875" width="10.42578125" style="304" customWidth="1"/>
    <col min="15876" max="15876" width="12.42578125" style="304" customWidth="1"/>
    <col min="15877" max="15877" width="12.28515625" style="304" customWidth="1"/>
    <col min="15878" max="15878" width="12.85546875" style="304" customWidth="1"/>
    <col min="15879" max="15881" width="8.7109375" style="304"/>
    <col min="15882" max="15882" width="12.85546875" style="304" bestFit="1" customWidth="1"/>
    <col min="15883" max="16128" width="8.7109375" style="304"/>
    <col min="16129" max="16129" width="5.28515625" style="304" customWidth="1"/>
    <col min="16130" max="16130" width="45.5703125" style="304" customWidth="1"/>
    <col min="16131" max="16131" width="10.42578125" style="304" customWidth="1"/>
    <col min="16132" max="16132" width="12.42578125" style="304" customWidth="1"/>
    <col min="16133" max="16133" width="12.28515625" style="304" customWidth="1"/>
    <col min="16134" max="16134" width="12.85546875" style="304" customWidth="1"/>
    <col min="16135" max="16137" width="8.7109375" style="304"/>
    <col min="16138" max="16138" width="12.85546875" style="304" bestFit="1" customWidth="1"/>
    <col min="16139" max="16384" width="8.7109375" style="304"/>
  </cols>
  <sheetData>
    <row r="1" spans="1:10">
      <c r="A1" s="300"/>
      <c r="B1" s="301"/>
      <c r="C1" s="302"/>
      <c r="D1" s="561" t="s">
        <v>81</v>
      </c>
      <c r="E1" s="561" t="s">
        <v>81</v>
      </c>
      <c r="F1" s="303"/>
    </row>
    <row r="2" spans="1:10" ht="25.5">
      <c r="A2" s="300"/>
      <c r="B2" s="305" t="s">
        <v>0</v>
      </c>
      <c r="C2" s="306" t="s">
        <v>378</v>
      </c>
      <c r="D2" s="562" t="s">
        <v>2</v>
      </c>
      <c r="E2" s="567" t="s">
        <v>379</v>
      </c>
      <c r="F2" s="307" t="s">
        <v>380</v>
      </c>
    </row>
    <row r="3" spans="1:10">
      <c r="A3" s="300"/>
      <c r="B3" s="308"/>
      <c r="C3" s="306"/>
      <c r="D3" s="562"/>
      <c r="E3" s="567"/>
      <c r="F3" s="309"/>
    </row>
    <row r="4" spans="1:10" ht="15">
      <c r="A4" s="310"/>
      <c r="B4" s="311"/>
      <c r="C4" s="312"/>
      <c r="D4" s="563"/>
      <c r="F4" s="313"/>
    </row>
    <row r="5" spans="1:10" ht="15">
      <c r="A5" s="310" t="s">
        <v>510</v>
      </c>
      <c r="B5" s="311" t="s">
        <v>511</v>
      </c>
      <c r="C5" s="312"/>
      <c r="D5" s="563"/>
      <c r="F5" s="313"/>
    </row>
    <row r="6" spans="1:10" ht="15">
      <c r="A6" s="310"/>
      <c r="B6" s="311"/>
      <c r="C6" s="312"/>
      <c r="D6" s="563"/>
      <c r="F6" s="313"/>
    </row>
    <row r="7" spans="1:10" ht="229.5">
      <c r="A7" s="314" t="s">
        <v>3</v>
      </c>
      <c r="B7" s="315" t="s">
        <v>512</v>
      </c>
      <c r="C7" s="312" t="s">
        <v>111</v>
      </c>
      <c r="D7" s="563">
        <v>1</v>
      </c>
      <c r="E7" s="569"/>
      <c r="F7" s="313">
        <f>D7*E7</f>
        <v>0</v>
      </c>
    </row>
    <row r="8" spans="1:10">
      <c r="A8" s="314"/>
      <c r="B8" s="316"/>
      <c r="C8" s="312"/>
      <c r="D8" s="563"/>
      <c r="F8" s="313"/>
    </row>
    <row r="9" spans="1:10" ht="165.75">
      <c r="A9" s="314" t="s">
        <v>5</v>
      </c>
      <c r="B9" s="315" t="s">
        <v>513</v>
      </c>
      <c r="C9" s="312" t="s">
        <v>4</v>
      </c>
      <c r="D9" s="563">
        <v>1</v>
      </c>
      <c r="E9" s="569"/>
      <c r="F9" s="313">
        <f>D9*E9</f>
        <v>0</v>
      </c>
    </row>
    <row r="10" spans="1:10">
      <c r="A10" s="314"/>
      <c r="B10" s="315"/>
      <c r="C10" s="312"/>
      <c r="D10" s="563"/>
      <c r="F10" s="313"/>
    </row>
    <row r="11" spans="1:10" ht="102">
      <c r="A11" s="314" t="s">
        <v>6</v>
      </c>
      <c r="B11" s="315" t="s">
        <v>514</v>
      </c>
      <c r="C11" s="312"/>
      <c r="D11" s="563"/>
      <c r="F11" s="313"/>
    </row>
    <row r="12" spans="1:10" ht="140.25">
      <c r="A12" s="304"/>
      <c r="B12" s="315" t="s">
        <v>515</v>
      </c>
      <c r="C12" s="312" t="s">
        <v>4</v>
      </c>
      <c r="D12" s="563">
        <v>1</v>
      </c>
      <c r="E12" s="569"/>
      <c r="F12" s="313">
        <f>D12*E12</f>
        <v>0</v>
      </c>
    </row>
    <row r="13" spans="1:10" s="317" customFormat="1" ht="293.25">
      <c r="A13" s="314" t="s">
        <v>516</v>
      </c>
      <c r="B13" s="315" t="s">
        <v>517</v>
      </c>
      <c r="C13" s="312" t="s">
        <v>4</v>
      </c>
      <c r="D13" s="563">
        <v>1</v>
      </c>
      <c r="E13" s="569"/>
      <c r="F13" s="313">
        <f>D13*E13</f>
        <v>0</v>
      </c>
    </row>
    <row r="14" spans="1:10" s="317" customFormat="1">
      <c r="A14" s="314"/>
      <c r="B14" s="315"/>
      <c r="C14" s="312"/>
      <c r="D14" s="563"/>
      <c r="E14" s="568"/>
      <c r="F14" s="313"/>
    </row>
    <row r="15" spans="1:10" ht="216.75">
      <c r="A15" s="314" t="s">
        <v>7</v>
      </c>
      <c r="B15" s="315" t="s">
        <v>518</v>
      </c>
      <c r="C15" s="312"/>
      <c r="D15" s="563"/>
      <c r="E15" s="569"/>
      <c r="F15" s="313"/>
      <c r="J15" s="318"/>
    </row>
    <row r="16" spans="1:10" ht="165.75">
      <c r="A16" s="304"/>
      <c r="B16" s="319" t="s">
        <v>519</v>
      </c>
      <c r="C16" s="312" t="s">
        <v>4</v>
      </c>
      <c r="D16" s="563">
        <v>1</v>
      </c>
      <c r="E16" s="569"/>
      <c r="F16" s="313">
        <f>D16*E16</f>
        <v>0</v>
      </c>
    </row>
    <row r="17" spans="1:6">
      <c r="A17" s="314"/>
      <c r="B17" s="315"/>
      <c r="C17" s="312"/>
      <c r="D17" s="563"/>
      <c r="F17" s="313"/>
    </row>
    <row r="18" spans="1:6" ht="51">
      <c r="A18" s="320" t="s">
        <v>8</v>
      </c>
      <c r="B18" s="321" t="s">
        <v>520</v>
      </c>
      <c r="C18" s="322" t="s">
        <v>4</v>
      </c>
      <c r="D18" s="564">
        <v>1</v>
      </c>
      <c r="E18" s="569"/>
      <c r="F18" s="313">
        <f>D18*E18</f>
        <v>0</v>
      </c>
    </row>
    <row r="19" spans="1:6">
      <c r="F19" s="313"/>
    </row>
    <row r="20" spans="1:6" ht="38.25">
      <c r="A20" s="320" t="s">
        <v>16</v>
      </c>
      <c r="B20" s="321" t="s">
        <v>521</v>
      </c>
      <c r="C20" s="322" t="s">
        <v>4</v>
      </c>
      <c r="D20" s="564">
        <v>1</v>
      </c>
      <c r="E20" s="569"/>
      <c r="F20" s="313">
        <f>D20*E20</f>
        <v>0</v>
      </c>
    </row>
    <row r="21" spans="1:6">
      <c r="F21" s="313"/>
    </row>
    <row r="22" spans="1:6" s="317" customFormat="1" ht="38.25">
      <c r="A22" s="320" t="s">
        <v>17</v>
      </c>
      <c r="B22" s="321" t="s">
        <v>522</v>
      </c>
      <c r="C22" s="322" t="s">
        <v>4</v>
      </c>
      <c r="D22" s="564">
        <v>1</v>
      </c>
      <c r="E22" s="569"/>
      <c r="F22" s="313">
        <f>D22*E22</f>
        <v>0</v>
      </c>
    </row>
    <row r="23" spans="1:6">
      <c r="F23" s="313"/>
    </row>
    <row r="24" spans="1:6" ht="140.25">
      <c r="A24" s="320" t="s">
        <v>15</v>
      </c>
      <c r="B24" s="323" t="s">
        <v>523</v>
      </c>
      <c r="C24" s="322" t="s">
        <v>4</v>
      </c>
      <c r="D24" s="564">
        <v>2</v>
      </c>
      <c r="E24" s="569"/>
      <c r="F24" s="313">
        <f>D24*E24</f>
        <v>0</v>
      </c>
    </row>
    <row r="25" spans="1:6">
      <c r="A25" s="324"/>
      <c r="B25" s="316"/>
      <c r="C25" s="312"/>
      <c r="D25" s="563"/>
      <c r="F25" s="313"/>
    </row>
    <row r="26" spans="1:6" ht="25.5" customHeight="1">
      <c r="A26" s="324"/>
      <c r="B26" s="325" t="s">
        <v>524</v>
      </c>
      <c r="F26" s="313"/>
    </row>
    <row r="27" spans="1:6" ht="76.5">
      <c r="A27" s="320" t="s">
        <v>10</v>
      </c>
      <c r="B27" s="326" t="s">
        <v>525</v>
      </c>
      <c r="F27" s="313"/>
    </row>
    <row r="28" spans="1:6">
      <c r="B28" s="327" t="s">
        <v>526</v>
      </c>
      <c r="C28" s="322" t="s">
        <v>11</v>
      </c>
      <c r="D28" s="564">
        <v>50</v>
      </c>
      <c r="E28" s="569"/>
      <c r="F28" s="313">
        <f>D28*E28</f>
        <v>0</v>
      </c>
    </row>
    <row r="29" spans="1:6" ht="25.5">
      <c r="B29" s="328" t="s">
        <v>483</v>
      </c>
      <c r="F29" s="313"/>
    </row>
    <row r="30" spans="1:6">
      <c r="B30" s="328"/>
      <c r="F30" s="313"/>
    </row>
    <row r="31" spans="1:6" s="329" customFormat="1" ht="76.5">
      <c r="A31" s="320" t="s">
        <v>12</v>
      </c>
      <c r="B31" s="326" t="s">
        <v>527</v>
      </c>
      <c r="C31" s="322"/>
      <c r="D31" s="564"/>
      <c r="E31" s="568"/>
      <c r="F31" s="313"/>
    </row>
    <row r="32" spans="1:6" ht="25.5">
      <c r="B32" s="326" t="s">
        <v>528</v>
      </c>
      <c r="F32" s="313"/>
    </row>
    <row r="33" spans="1:6">
      <c r="B33" s="327" t="s">
        <v>529</v>
      </c>
      <c r="C33" s="322" t="s">
        <v>11</v>
      </c>
      <c r="D33" s="564">
        <v>10</v>
      </c>
      <c r="E33" s="569"/>
      <c r="F33" s="313">
        <f>D33*E33</f>
        <v>0</v>
      </c>
    </row>
    <row r="34" spans="1:6" s="329" customFormat="1" ht="25.5">
      <c r="A34" s="320"/>
      <c r="B34" s="328" t="s">
        <v>483</v>
      </c>
      <c r="C34" s="322"/>
      <c r="D34" s="564"/>
      <c r="E34" s="568"/>
      <c r="F34" s="313"/>
    </row>
    <row r="35" spans="1:6">
      <c r="A35" s="324"/>
      <c r="B35" s="330"/>
      <c r="C35" s="331"/>
      <c r="D35" s="565"/>
      <c r="E35" s="570"/>
      <c r="F35" s="313"/>
    </row>
    <row r="36" spans="1:6" ht="89.25">
      <c r="A36" s="332" t="s">
        <v>13</v>
      </c>
      <c r="B36" s="321" t="s">
        <v>530</v>
      </c>
      <c r="F36" s="313"/>
    </row>
    <row r="37" spans="1:6" s="317" customFormat="1" ht="25.5">
      <c r="A37" s="333"/>
      <c r="B37" s="328" t="s">
        <v>483</v>
      </c>
      <c r="C37" s="322" t="s">
        <v>11</v>
      </c>
      <c r="D37" s="564">
        <v>40</v>
      </c>
      <c r="E37" s="569"/>
      <c r="F37" s="313">
        <f>D37*E37</f>
        <v>0</v>
      </c>
    </row>
    <row r="38" spans="1:6" s="317" customFormat="1">
      <c r="A38" s="324"/>
      <c r="B38" s="330"/>
      <c r="C38" s="331"/>
      <c r="D38" s="565"/>
      <c r="E38" s="570"/>
      <c r="F38" s="313"/>
    </row>
    <row r="39" spans="1:6" s="329" customFormat="1" ht="127.5">
      <c r="A39" s="324" t="s">
        <v>18</v>
      </c>
      <c r="B39" s="323" t="s">
        <v>531</v>
      </c>
      <c r="C39" s="322" t="s">
        <v>111</v>
      </c>
      <c r="D39" s="564">
        <v>1</v>
      </c>
      <c r="E39" s="569"/>
      <c r="F39" s="313">
        <f>D39*E39</f>
        <v>0</v>
      </c>
    </row>
    <row r="40" spans="1:6" s="317" customFormat="1">
      <c r="A40" s="324"/>
      <c r="B40" s="334"/>
      <c r="C40" s="335"/>
      <c r="D40" s="565"/>
      <c r="E40" s="570"/>
      <c r="F40" s="313"/>
    </row>
    <row r="41" spans="1:6" s="317" customFormat="1" ht="25.5">
      <c r="A41" s="324" t="s">
        <v>19</v>
      </c>
      <c r="B41" s="321" t="s">
        <v>532</v>
      </c>
      <c r="C41" s="336"/>
      <c r="D41" s="564"/>
      <c r="E41" s="568"/>
      <c r="F41" s="313"/>
    </row>
    <row r="42" spans="1:6" s="329" customFormat="1">
      <c r="A42" s="324"/>
      <c r="B42" s="323" t="s">
        <v>533</v>
      </c>
      <c r="C42" s="322" t="s">
        <v>4</v>
      </c>
      <c r="D42" s="564">
        <v>7</v>
      </c>
      <c r="E42" s="569"/>
      <c r="F42" s="313">
        <f>D42*E42</f>
        <v>0</v>
      </c>
    </row>
    <row r="43" spans="1:6" s="329" customFormat="1">
      <c r="A43" s="324"/>
      <c r="B43" s="323"/>
      <c r="C43" s="322"/>
      <c r="D43" s="564"/>
      <c r="E43" s="568"/>
      <c r="F43" s="313"/>
    </row>
    <row r="44" spans="1:6" s="329" customFormat="1" ht="25.5">
      <c r="A44" s="324" t="s">
        <v>20</v>
      </c>
      <c r="B44" s="321" t="s">
        <v>534</v>
      </c>
      <c r="C44" s="337"/>
      <c r="D44" s="566"/>
      <c r="E44" s="568"/>
      <c r="F44" s="313"/>
    </row>
    <row r="45" spans="1:6" s="329" customFormat="1">
      <c r="A45" s="324"/>
      <c r="B45" s="323" t="s">
        <v>533</v>
      </c>
      <c r="C45" s="322" t="s">
        <v>4</v>
      </c>
      <c r="D45" s="564">
        <v>1</v>
      </c>
      <c r="E45" s="569"/>
      <c r="F45" s="313">
        <f>D45*E45</f>
        <v>0</v>
      </c>
    </row>
    <row r="46" spans="1:6" s="329" customFormat="1">
      <c r="A46" s="324"/>
      <c r="B46" s="323"/>
      <c r="C46" s="322"/>
      <c r="D46" s="564"/>
      <c r="E46" s="568"/>
      <c r="F46" s="313"/>
    </row>
    <row r="47" spans="1:6" s="317" customFormat="1" ht="38.25">
      <c r="A47" s="324" t="s">
        <v>21</v>
      </c>
      <c r="B47" s="321" t="s">
        <v>535</v>
      </c>
      <c r="C47" s="322" t="s">
        <v>4</v>
      </c>
      <c r="D47" s="564">
        <v>1</v>
      </c>
      <c r="E47" s="569"/>
      <c r="F47" s="313">
        <f>D47*E47</f>
        <v>0</v>
      </c>
    </row>
    <row r="48" spans="1:6" s="317" customFormat="1">
      <c r="A48" s="324"/>
      <c r="B48" s="339"/>
      <c r="C48" s="337"/>
      <c r="D48" s="566"/>
      <c r="E48" s="571"/>
      <c r="F48" s="313"/>
    </row>
    <row r="49" spans="1:6" s="317" customFormat="1" ht="25.5">
      <c r="A49" s="324" t="s">
        <v>22</v>
      </c>
      <c r="B49" s="323" t="s">
        <v>536</v>
      </c>
      <c r="C49" s="322" t="s">
        <v>4</v>
      </c>
      <c r="D49" s="564">
        <v>1</v>
      </c>
      <c r="E49" s="569"/>
      <c r="F49" s="313">
        <f>D49*E49</f>
        <v>0</v>
      </c>
    </row>
    <row r="50" spans="1:6" s="317" customFormat="1">
      <c r="A50" s="324"/>
      <c r="B50" s="339"/>
      <c r="C50" s="322"/>
      <c r="D50" s="564"/>
      <c r="E50" s="568"/>
      <c r="F50" s="313"/>
    </row>
    <row r="51" spans="1:6" s="317" customFormat="1">
      <c r="A51" s="324" t="s">
        <v>537</v>
      </c>
      <c r="B51" s="339" t="s">
        <v>538</v>
      </c>
      <c r="C51" s="322" t="s">
        <v>4</v>
      </c>
      <c r="D51" s="564">
        <v>1</v>
      </c>
      <c r="E51" s="569"/>
      <c r="F51" s="313">
        <f>D51*E51</f>
        <v>0</v>
      </c>
    </row>
    <row r="52" spans="1:6" s="329" customFormat="1">
      <c r="A52" s="324"/>
      <c r="B52" s="323"/>
      <c r="C52" s="322"/>
      <c r="D52" s="564"/>
      <c r="E52" s="568"/>
      <c r="F52" s="313"/>
    </row>
    <row r="53" spans="1:6">
      <c r="A53" s="324" t="s">
        <v>539</v>
      </c>
      <c r="B53" s="323" t="s">
        <v>540</v>
      </c>
      <c r="C53" s="322" t="s">
        <v>4</v>
      </c>
      <c r="D53" s="564">
        <v>1</v>
      </c>
      <c r="E53" s="569"/>
      <c r="F53" s="313">
        <f>D53*E53</f>
        <v>0</v>
      </c>
    </row>
    <row r="54" spans="1:6" s="340" customFormat="1">
      <c r="A54" s="324"/>
      <c r="B54" s="323"/>
      <c r="C54" s="322"/>
      <c r="D54" s="564"/>
      <c r="E54" s="568"/>
      <c r="F54" s="313"/>
    </row>
    <row r="55" spans="1:6" s="329" customFormat="1">
      <c r="A55" s="324" t="s">
        <v>541</v>
      </c>
      <c r="B55" s="323" t="s">
        <v>542</v>
      </c>
      <c r="C55" s="322" t="s">
        <v>4</v>
      </c>
      <c r="D55" s="564">
        <v>1</v>
      </c>
      <c r="E55" s="569"/>
      <c r="F55" s="313">
        <f>D55*E55</f>
        <v>0</v>
      </c>
    </row>
    <row r="56" spans="1:6" s="329" customFormat="1" ht="25.5">
      <c r="A56" s="324" t="s">
        <v>543</v>
      </c>
      <c r="B56" s="323" t="s">
        <v>544</v>
      </c>
      <c r="C56" s="322" t="s">
        <v>4</v>
      </c>
      <c r="D56" s="564">
        <v>2</v>
      </c>
      <c r="E56" s="569"/>
      <c r="F56" s="313">
        <f>D56*E56</f>
        <v>0</v>
      </c>
    </row>
    <row r="57" spans="1:6" s="329" customFormat="1">
      <c r="A57" s="324"/>
      <c r="B57" s="323"/>
      <c r="C57" s="322"/>
      <c r="D57" s="564"/>
      <c r="E57" s="568"/>
      <c r="F57" s="313"/>
    </row>
    <row r="58" spans="1:6" s="317" customFormat="1" ht="38.25">
      <c r="A58" s="314" t="s">
        <v>545</v>
      </c>
      <c r="B58" s="341" t="s">
        <v>546</v>
      </c>
      <c r="C58" s="322"/>
      <c r="D58" s="564"/>
      <c r="E58" s="568"/>
      <c r="F58" s="313"/>
    </row>
    <row r="59" spans="1:6" s="329" customFormat="1" ht="102">
      <c r="A59" s="324"/>
      <c r="B59" s="342" t="s">
        <v>547</v>
      </c>
      <c r="C59" s="322"/>
      <c r="D59" s="564"/>
      <c r="E59" s="568"/>
      <c r="F59" s="313"/>
    </row>
    <row r="60" spans="1:6" s="329" customFormat="1" ht="153">
      <c r="A60" s="324"/>
      <c r="B60" s="342" t="s">
        <v>548</v>
      </c>
      <c r="C60" s="322"/>
      <c r="D60" s="564"/>
      <c r="E60" s="568"/>
      <c r="F60" s="313"/>
    </row>
    <row r="61" spans="1:6" s="329" customFormat="1">
      <c r="A61" s="324"/>
      <c r="B61" s="323" t="s">
        <v>549</v>
      </c>
      <c r="C61" s="322"/>
      <c r="D61" s="564"/>
      <c r="E61" s="568"/>
      <c r="F61" s="313"/>
    </row>
    <row r="62" spans="1:6" s="329" customFormat="1" ht="242.25">
      <c r="A62" s="324"/>
      <c r="B62" s="323" t="s">
        <v>550</v>
      </c>
      <c r="C62" s="322"/>
      <c r="D62" s="564"/>
      <c r="E62" s="568"/>
      <c r="F62" s="313"/>
    </row>
    <row r="63" spans="1:6" s="329" customFormat="1">
      <c r="A63" s="324"/>
      <c r="B63" s="343" t="s">
        <v>448</v>
      </c>
      <c r="C63" s="322" t="s">
        <v>111</v>
      </c>
      <c r="D63" s="564">
        <v>1</v>
      </c>
      <c r="E63" s="569"/>
      <c r="F63" s="313">
        <f>D63*E63</f>
        <v>0</v>
      </c>
    </row>
    <row r="64" spans="1:6" s="329" customFormat="1">
      <c r="A64" s="324"/>
      <c r="B64" s="343"/>
      <c r="C64" s="322"/>
      <c r="D64" s="564"/>
      <c r="E64" s="568"/>
      <c r="F64" s="313"/>
    </row>
    <row r="65" spans="1:6" s="329" customFormat="1" ht="89.25">
      <c r="A65" s="324" t="s">
        <v>551</v>
      </c>
      <c r="B65" s="297" t="s">
        <v>552</v>
      </c>
      <c r="C65" s="322"/>
      <c r="D65" s="564"/>
      <c r="E65" s="568"/>
      <c r="F65" s="313"/>
    </row>
    <row r="66" spans="1:6" s="329" customFormat="1" ht="84" customHeight="1">
      <c r="A66" s="324"/>
      <c r="B66" s="321" t="s">
        <v>553</v>
      </c>
      <c r="C66" s="322"/>
      <c r="D66" s="564"/>
      <c r="E66" s="568"/>
      <c r="F66" s="313"/>
    </row>
    <row r="67" spans="1:6" s="329" customFormat="1" ht="63.75">
      <c r="A67" s="324"/>
      <c r="B67" s="321" t="s">
        <v>554</v>
      </c>
      <c r="C67" s="322"/>
      <c r="D67" s="564"/>
      <c r="E67" s="568"/>
      <c r="F67" s="313"/>
    </row>
    <row r="68" spans="1:6">
      <c r="A68" s="324"/>
      <c r="B68" s="343" t="s">
        <v>448</v>
      </c>
      <c r="C68" s="322" t="s">
        <v>111</v>
      </c>
      <c r="D68" s="564">
        <v>1</v>
      </c>
      <c r="E68" s="569"/>
      <c r="F68" s="313">
        <f>D68*E68</f>
        <v>0</v>
      </c>
    </row>
    <row r="69" spans="1:6">
      <c r="A69" s="324"/>
      <c r="B69" s="343"/>
      <c r="F69" s="313"/>
    </row>
    <row r="70" spans="1:6" ht="51">
      <c r="A70" s="324" t="s">
        <v>555</v>
      </c>
      <c r="B70" s="323" t="s">
        <v>556</v>
      </c>
      <c r="C70" s="322" t="s">
        <v>11</v>
      </c>
      <c r="D70" s="564">
        <v>10</v>
      </c>
      <c r="E70" s="569"/>
      <c r="F70" s="313">
        <f>D70*E70</f>
        <v>0</v>
      </c>
    </row>
    <row r="71" spans="1:6">
      <c r="A71" s="324"/>
      <c r="B71" s="323"/>
      <c r="F71" s="313"/>
    </row>
    <row r="72" spans="1:6" s="329" customFormat="1" ht="216.75">
      <c r="A72" s="324" t="s">
        <v>557</v>
      </c>
      <c r="B72" s="323" t="s">
        <v>558</v>
      </c>
      <c r="C72" s="322" t="s">
        <v>4</v>
      </c>
      <c r="D72" s="564">
        <v>1</v>
      </c>
      <c r="E72" s="569"/>
      <c r="F72" s="313">
        <f>D72*E72</f>
        <v>0</v>
      </c>
    </row>
    <row r="73" spans="1:6" s="329" customFormat="1">
      <c r="A73" s="344"/>
      <c r="B73" s="321"/>
      <c r="C73" s="322"/>
      <c r="D73" s="564"/>
      <c r="E73" s="568"/>
      <c r="F73" s="313"/>
    </row>
    <row r="74" spans="1:6" s="329" customFormat="1">
      <c r="A74" s="345" t="s">
        <v>559</v>
      </c>
      <c r="B74" s="346" t="s">
        <v>560</v>
      </c>
      <c r="C74" s="322" t="s">
        <v>4</v>
      </c>
      <c r="D74" s="564">
        <v>4</v>
      </c>
      <c r="E74" s="569"/>
      <c r="F74" s="313">
        <f>D74*E74</f>
        <v>0</v>
      </c>
    </row>
    <row r="75" spans="1:6" s="329" customFormat="1">
      <c r="A75" s="345"/>
      <c r="B75" s="341"/>
      <c r="C75" s="338"/>
      <c r="D75" s="566"/>
      <c r="E75" s="572"/>
      <c r="F75" s="313"/>
    </row>
    <row r="76" spans="1:6" s="329" customFormat="1" ht="38.25">
      <c r="A76" s="324" t="s">
        <v>561</v>
      </c>
      <c r="B76" s="321" t="s">
        <v>562</v>
      </c>
      <c r="C76" s="322" t="s">
        <v>111</v>
      </c>
      <c r="D76" s="564">
        <v>1</v>
      </c>
      <c r="E76" s="569"/>
      <c r="F76" s="313">
        <f>D76*E76</f>
        <v>0</v>
      </c>
    </row>
    <row r="77" spans="1:6" s="329" customFormat="1">
      <c r="A77" s="324"/>
      <c r="B77" s="321"/>
      <c r="C77" s="322"/>
      <c r="D77" s="564"/>
      <c r="E77" s="568"/>
      <c r="F77" s="313"/>
    </row>
    <row r="78" spans="1:6" s="329" customFormat="1" ht="38.25">
      <c r="A78" s="347" t="s">
        <v>563</v>
      </c>
      <c r="B78" s="342" t="s">
        <v>564</v>
      </c>
      <c r="C78" s="322"/>
      <c r="D78" s="564"/>
      <c r="E78" s="573"/>
      <c r="F78" s="313"/>
    </row>
    <row r="79" spans="1:6">
      <c r="A79" s="347"/>
      <c r="B79" s="348" t="s">
        <v>565</v>
      </c>
      <c r="C79" s="322" t="s">
        <v>4</v>
      </c>
      <c r="D79" s="564">
        <v>2</v>
      </c>
      <c r="E79" s="569"/>
      <c r="F79" s="313">
        <f>D79*E79</f>
        <v>0</v>
      </c>
    </row>
    <row r="80" spans="1:6">
      <c r="A80" s="347"/>
      <c r="B80" s="349"/>
      <c r="F80" s="313"/>
    </row>
    <row r="81" spans="1:6" ht="25.5">
      <c r="A81" s="347" t="s">
        <v>566</v>
      </c>
      <c r="B81" s="342" t="s">
        <v>567</v>
      </c>
      <c r="C81" s="322" t="s">
        <v>11</v>
      </c>
      <c r="D81" s="564">
        <v>2</v>
      </c>
      <c r="E81" s="569"/>
      <c r="F81" s="313">
        <f>D81*E81</f>
        <v>0</v>
      </c>
    </row>
    <row r="82" spans="1:6">
      <c r="A82" s="347"/>
      <c r="C82" s="337"/>
      <c r="D82" s="566"/>
      <c r="E82" s="571"/>
      <c r="F82" s="313"/>
    </row>
    <row r="83" spans="1:6" ht="38.25">
      <c r="A83" s="324" t="s">
        <v>568</v>
      </c>
      <c r="B83" s="318" t="s">
        <v>569</v>
      </c>
      <c r="C83" s="322" t="s">
        <v>4</v>
      </c>
      <c r="D83" s="564">
        <v>1</v>
      </c>
      <c r="E83" s="569"/>
      <c r="F83" s="313">
        <f>D83*E83</f>
        <v>0</v>
      </c>
    </row>
    <row r="84" spans="1:6" s="329" customFormat="1">
      <c r="A84" s="324"/>
      <c r="B84" s="350"/>
      <c r="C84" s="322"/>
      <c r="D84" s="564"/>
      <c r="E84" s="568"/>
      <c r="F84" s="313"/>
    </row>
    <row r="85" spans="1:6" ht="63.75">
      <c r="A85" s="324" t="s">
        <v>570</v>
      </c>
      <c r="B85" s="318" t="s">
        <v>571</v>
      </c>
      <c r="C85" s="322" t="s">
        <v>4</v>
      </c>
      <c r="D85" s="564">
        <v>1</v>
      </c>
      <c r="E85" s="569"/>
      <c r="F85" s="313">
        <f>D85*E85</f>
        <v>0</v>
      </c>
    </row>
    <row r="86" spans="1:6">
      <c r="A86" s="345"/>
      <c r="B86" s="318"/>
      <c r="F86" s="313"/>
    </row>
    <row r="87" spans="1:6" ht="51">
      <c r="A87" s="345" t="s">
        <v>572</v>
      </c>
      <c r="B87" s="351" t="s">
        <v>573</v>
      </c>
      <c r="C87" s="352" t="s">
        <v>111</v>
      </c>
      <c r="D87" s="379">
        <v>1</v>
      </c>
      <c r="E87" s="569"/>
      <c r="F87" s="313">
        <f>D87*E87</f>
        <v>0</v>
      </c>
    </row>
    <row r="88" spans="1:6">
      <c r="A88" s="345"/>
      <c r="B88" s="351"/>
      <c r="C88" s="352"/>
      <c r="D88" s="379"/>
      <c r="F88" s="313"/>
    </row>
    <row r="89" spans="1:6" ht="63.75">
      <c r="A89" s="345" t="s">
        <v>574</v>
      </c>
      <c r="B89" s="351" t="s">
        <v>575</v>
      </c>
      <c r="C89" s="352" t="s">
        <v>111</v>
      </c>
      <c r="D89" s="379">
        <v>1</v>
      </c>
      <c r="E89" s="569"/>
      <c r="F89" s="313">
        <f>D89*E89</f>
        <v>0</v>
      </c>
    </row>
    <row r="90" spans="1:6">
      <c r="B90" s="351"/>
      <c r="C90" s="352"/>
      <c r="D90" s="379"/>
      <c r="F90" s="313"/>
    </row>
    <row r="91" spans="1:6" ht="38.25">
      <c r="A91" s="324" t="s">
        <v>576</v>
      </c>
      <c r="B91" s="341" t="s">
        <v>577</v>
      </c>
      <c r="C91" s="338" t="s">
        <v>111</v>
      </c>
      <c r="D91" s="566">
        <v>1</v>
      </c>
      <c r="E91" s="571"/>
      <c r="F91" s="313">
        <f>D91*E91</f>
        <v>0</v>
      </c>
    </row>
    <row r="92" spans="1:6">
      <c r="A92" s="345"/>
      <c r="B92" s="318"/>
      <c r="F92" s="313"/>
    </row>
    <row r="93" spans="1:6">
      <c r="A93" s="345" t="s">
        <v>510</v>
      </c>
      <c r="B93" s="353" t="s">
        <v>578</v>
      </c>
      <c r="C93" s="338"/>
      <c r="D93" s="566"/>
      <c r="E93" s="572"/>
      <c r="F93" s="354">
        <f>SUM(F5:F92)</f>
        <v>0</v>
      </c>
    </row>
  </sheetData>
  <sheetProtection algorithmName="SHA-512" hashValue="nhZzhKONq5rK/OWUY5dvMG45FGqjpKmhjIIwSXf7LImxpZh265KW8paEqMToiLCDvXYIvgpppwKX1qHuwkOnpg==" saltValue="wnURlERyAs8yxn7Ix+TLmA==" spinCount="100000" sheet="1" objects="1" scenarios="1"/>
  <conditionalFormatting sqref="E78">
    <cfRule type="cellIs" dxfId="1" priority="1" stopIfTrue="1" operator="equal">
      <formula>0</formula>
    </cfRule>
  </conditionalFormatting>
  <pageMargins left="0.27559055118110237" right="0.23622047244094491" top="0.90625" bottom="0.74803149606299213" header="0.31496062992125984" footer="0.31496062992125984"/>
  <pageSetup paperSize="9" firstPageNumber="4" orientation="portrait" r:id="rId1"/>
  <headerFooter>
    <oddHeader>&amp;L&amp;"-,Regular"&amp;9&amp;K00-044INVESTITOR: DNŽ
Pred dvorom 1, 20 000 Dubrovnik
OIB: 32082115313&amp;C&amp;"-,Regular"&amp;9&amp;K00-044GRAĐEVINA:
Dom za starije osobe Korčula&amp;R&amp;"-,Regular"&amp;9&amp;K00-044TROŠKOVNIK-
 TERMOTEHNIČKE INSTALACIJE GH I
 SOLARNE PRIPREME PTV</oddHeader>
    <oddFooter>&amp;R&amp;"-,Regular"&amp;K00-047Dubrovnik siječanj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B751D-9B0E-42ED-BD34-3B87A9206707}">
  <sheetPr>
    <tabColor theme="9" tint="0.79998168889431442"/>
  </sheetPr>
  <dimension ref="A1:J29"/>
  <sheetViews>
    <sheetView showZeros="0" view="pageBreakPreview" topLeftCell="A13" zoomScale="120" zoomScaleNormal="75" zoomScaleSheetLayoutView="120" workbookViewId="0">
      <selection activeCell="F25" sqref="F25"/>
    </sheetView>
  </sheetViews>
  <sheetFormatPr defaultColWidth="8.7109375" defaultRowHeight="12.75"/>
  <cols>
    <col min="1" max="1" width="5.28515625" style="373" customWidth="1"/>
    <col min="2" max="2" width="45.5703125" style="393" customWidth="1"/>
    <col min="3" max="3" width="10.42578125" style="352" customWidth="1"/>
    <col min="4" max="4" width="12.42578125" style="379" customWidth="1"/>
    <col min="5" max="5" width="10.5703125" style="579" customWidth="1"/>
    <col min="6" max="6" width="12.85546875" style="394" customWidth="1"/>
    <col min="7" max="9" width="8.7109375" style="360"/>
    <col min="10" max="10" width="12.85546875" style="360" bestFit="1" customWidth="1"/>
    <col min="11" max="256" width="8.7109375" style="360"/>
    <col min="257" max="257" width="5.28515625" style="360" customWidth="1"/>
    <col min="258" max="258" width="45.5703125" style="360" customWidth="1"/>
    <col min="259" max="259" width="10.42578125" style="360" customWidth="1"/>
    <col min="260" max="260" width="12.42578125" style="360" customWidth="1"/>
    <col min="261" max="261" width="12.28515625" style="360" customWidth="1"/>
    <col min="262" max="262" width="12.85546875" style="360" customWidth="1"/>
    <col min="263" max="265" width="8.7109375" style="360"/>
    <col min="266" max="266" width="12.85546875" style="360" bestFit="1" customWidth="1"/>
    <col min="267" max="512" width="8.7109375" style="360"/>
    <col min="513" max="513" width="5.28515625" style="360" customWidth="1"/>
    <col min="514" max="514" width="45.5703125" style="360" customWidth="1"/>
    <col min="515" max="515" width="10.42578125" style="360" customWidth="1"/>
    <col min="516" max="516" width="12.42578125" style="360" customWidth="1"/>
    <col min="517" max="517" width="12.28515625" style="360" customWidth="1"/>
    <col min="518" max="518" width="12.85546875" style="360" customWidth="1"/>
    <col min="519" max="521" width="8.7109375" style="360"/>
    <col min="522" max="522" width="12.85546875" style="360" bestFit="1" customWidth="1"/>
    <col min="523" max="768" width="8.7109375" style="360"/>
    <col min="769" max="769" width="5.28515625" style="360" customWidth="1"/>
    <col min="770" max="770" width="45.5703125" style="360" customWidth="1"/>
    <col min="771" max="771" width="10.42578125" style="360" customWidth="1"/>
    <col min="772" max="772" width="12.42578125" style="360" customWidth="1"/>
    <col min="773" max="773" width="12.28515625" style="360" customWidth="1"/>
    <col min="774" max="774" width="12.85546875" style="360" customWidth="1"/>
    <col min="775" max="777" width="8.7109375" style="360"/>
    <col min="778" max="778" width="12.85546875" style="360" bestFit="1" customWidth="1"/>
    <col min="779" max="1024" width="8.7109375" style="360"/>
    <col min="1025" max="1025" width="5.28515625" style="360" customWidth="1"/>
    <col min="1026" max="1026" width="45.5703125" style="360" customWidth="1"/>
    <col min="1027" max="1027" width="10.42578125" style="360" customWidth="1"/>
    <col min="1028" max="1028" width="12.42578125" style="360" customWidth="1"/>
    <col min="1029" max="1029" width="12.28515625" style="360" customWidth="1"/>
    <col min="1030" max="1030" width="12.85546875" style="360" customWidth="1"/>
    <col min="1031" max="1033" width="8.7109375" style="360"/>
    <col min="1034" max="1034" width="12.85546875" style="360" bestFit="1" customWidth="1"/>
    <col min="1035" max="1280" width="8.7109375" style="360"/>
    <col min="1281" max="1281" width="5.28515625" style="360" customWidth="1"/>
    <col min="1282" max="1282" width="45.5703125" style="360" customWidth="1"/>
    <col min="1283" max="1283" width="10.42578125" style="360" customWidth="1"/>
    <col min="1284" max="1284" width="12.42578125" style="360" customWidth="1"/>
    <col min="1285" max="1285" width="12.28515625" style="360" customWidth="1"/>
    <col min="1286" max="1286" width="12.85546875" style="360" customWidth="1"/>
    <col min="1287" max="1289" width="8.7109375" style="360"/>
    <col min="1290" max="1290" width="12.85546875" style="360" bestFit="1" customWidth="1"/>
    <col min="1291" max="1536" width="8.7109375" style="360"/>
    <col min="1537" max="1537" width="5.28515625" style="360" customWidth="1"/>
    <col min="1538" max="1538" width="45.5703125" style="360" customWidth="1"/>
    <col min="1539" max="1539" width="10.42578125" style="360" customWidth="1"/>
    <col min="1540" max="1540" width="12.42578125" style="360" customWidth="1"/>
    <col min="1541" max="1541" width="12.28515625" style="360" customWidth="1"/>
    <col min="1542" max="1542" width="12.85546875" style="360" customWidth="1"/>
    <col min="1543" max="1545" width="8.7109375" style="360"/>
    <col min="1546" max="1546" width="12.85546875" style="360" bestFit="1" customWidth="1"/>
    <col min="1547" max="1792" width="8.7109375" style="360"/>
    <col min="1793" max="1793" width="5.28515625" style="360" customWidth="1"/>
    <col min="1794" max="1794" width="45.5703125" style="360" customWidth="1"/>
    <col min="1795" max="1795" width="10.42578125" style="360" customWidth="1"/>
    <col min="1796" max="1796" width="12.42578125" style="360" customWidth="1"/>
    <col min="1797" max="1797" width="12.28515625" style="360" customWidth="1"/>
    <col min="1798" max="1798" width="12.85546875" style="360" customWidth="1"/>
    <col min="1799" max="1801" width="8.7109375" style="360"/>
    <col min="1802" max="1802" width="12.85546875" style="360" bestFit="1" customWidth="1"/>
    <col min="1803" max="2048" width="8.7109375" style="360"/>
    <col min="2049" max="2049" width="5.28515625" style="360" customWidth="1"/>
    <col min="2050" max="2050" width="45.5703125" style="360" customWidth="1"/>
    <col min="2051" max="2051" width="10.42578125" style="360" customWidth="1"/>
    <col min="2052" max="2052" width="12.42578125" style="360" customWidth="1"/>
    <col min="2053" max="2053" width="12.28515625" style="360" customWidth="1"/>
    <col min="2054" max="2054" width="12.85546875" style="360" customWidth="1"/>
    <col min="2055" max="2057" width="8.7109375" style="360"/>
    <col min="2058" max="2058" width="12.85546875" style="360" bestFit="1" customWidth="1"/>
    <col min="2059" max="2304" width="8.7109375" style="360"/>
    <col min="2305" max="2305" width="5.28515625" style="360" customWidth="1"/>
    <col min="2306" max="2306" width="45.5703125" style="360" customWidth="1"/>
    <col min="2307" max="2307" width="10.42578125" style="360" customWidth="1"/>
    <col min="2308" max="2308" width="12.42578125" style="360" customWidth="1"/>
    <col min="2309" max="2309" width="12.28515625" style="360" customWidth="1"/>
    <col min="2310" max="2310" width="12.85546875" style="360" customWidth="1"/>
    <col min="2311" max="2313" width="8.7109375" style="360"/>
    <col min="2314" max="2314" width="12.85546875" style="360" bestFit="1" customWidth="1"/>
    <col min="2315" max="2560" width="8.7109375" style="360"/>
    <col min="2561" max="2561" width="5.28515625" style="360" customWidth="1"/>
    <col min="2562" max="2562" width="45.5703125" style="360" customWidth="1"/>
    <col min="2563" max="2563" width="10.42578125" style="360" customWidth="1"/>
    <col min="2564" max="2564" width="12.42578125" style="360" customWidth="1"/>
    <col min="2565" max="2565" width="12.28515625" style="360" customWidth="1"/>
    <col min="2566" max="2566" width="12.85546875" style="360" customWidth="1"/>
    <col min="2567" max="2569" width="8.7109375" style="360"/>
    <col min="2570" max="2570" width="12.85546875" style="360" bestFit="1" customWidth="1"/>
    <col min="2571" max="2816" width="8.7109375" style="360"/>
    <col min="2817" max="2817" width="5.28515625" style="360" customWidth="1"/>
    <col min="2818" max="2818" width="45.5703125" style="360" customWidth="1"/>
    <col min="2819" max="2819" width="10.42578125" style="360" customWidth="1"/>
    <col min="2820" max="2820" width="12.42578125" style="360" customWidth="1"/>
    <col min="2821" max="2821" width="12.28515625" style="360" customWidth="1"/>
    <col min="2822" max="2822" width="12.85546875" style="360" customWidth="1"/>
    <col min="2823" max="2825" width="8.7109375" style="360"/>
    <col min="2826" max="2826" width="12.85546875" style="360" bestFit="1" customWidth="1"/>
    <col min="2827" max="3072" width="8.7109375" style="360"/>
    <col min="3073" max="3073" width="5.28515625" style="360" customWidth="1"/>
    <col min="3074" max="3074" width="45.5703125" style="360" customWidth="1"/>
    <col min="3075" max="3075" width="10.42578125" style="360" customWidth="1"/>
    <col min="3076" max="3076" width="12.42578125" style="360" customWidth="1"/>
    <col min="3077" max="3077" width="12.28515625" style="360" customWidth="1"/>
    <col min="3078" max="3078" width="12.85546875" style="360" customWidth="1"/>
    <col min="3079" max="3081" width="8.7109375" style="360"/>
    <col min="3082" max="3082" width="12.85546875" style="360" bestFit="1" customWidth="1"/>
    <col min="3083" max="3328" width="8.7109375" style="360"/>
    <col min="3329" max="3329" width="5.28515625" style="360" customWidth="1"/>
    <col min="3330" max="3330" width="45.5703125" style="360" customWidth="1"/>
    <col min="3331" max="3331" width="10.42578125" style="360" customWidth="1"/>
    <col min="3332" max="3332" width="12.42578125" style="360" customWidth="1"/>
    <col min="3333" max="3333" width="12.28515625" style="360" customWidth="1"/>
    <col min="3334" max="3334" width="12.85546875" style="360" customWidth="1"/>
    <col min="3335" max="3337" width="8.7109375" style="360"/>
    <col min="3338" max="3338" width="12.85546875" style="360" bestFit="1" customWidth="1"/>
    <col min="3339" max="3584" width="8.7109375" style="360"/>
    <col min="3585" max="3585" width="5.28515625" style="360" customWidth="1"/>
    <col min="3586" max="3586" width="45.5703125" style="360" customWidth="1"/>
    <col min="3587" max="3587" width="10.42578125" style="360" customWidth="1"/>
    <col min="3588" max="3588" width="12.42578125" style="360" customWidth="1"/>
    <col min="3589" max="3589" width="12.28515625" style="360" customWidth="1"/>
    <col min="3590" max="3590" width="12.85546875" style="360" customWidth="1"/>
    <col min="3591" max="3593" width="8.7109375" style="360"/>
    <col min="3594" max="3594" width="12.85546875" style="360" bestFit="1" customWidth="1"/>
    <col min="3595" max="3840" width="8.7109375" style="360"/>
    <col min="3841" max="3841" width="5.28515625" style="360" customWidth="1"/>
    <col min="3842" max="3842" width="45.5703125" style="360" customWidth="1"/>
    <col min="3843" max="3843" width="10.42578125" style="360" customWidth="1"/>
    <col min="3844" max="3844" width="12.42578125" style="360" customWidth="1"/>
    <col min="3845" max="3845" width="12.28515625" style="360" customWidth="1"/>
    <col min="3846" max="3846" width="12.85546875" style="360" customWidth="1"/>
    <col min="3847" max="3849" width="8.7109375" style="360"/>
    <col min="3850" max="3850" width="12.85546875" style="360" bestFit="1" customWidth="1"/>
    <col min="3851" max="4096" width="8.7109375" style="360"/>
    <col min="4097" max="4097" width="5.28515625" style="360" customWidth="1"/>
    <col min="4098" max="4098" width="45.5703125" style="360" customWidth="1"/>
    <col min="4099" max="4099" width="10.42578125" style="360" customWidth="1"/>
    <col min="4100" max="4100" width="12.42578125" style="360" customWidth="1"/>
    <col min="4101" max="4101" width="12.28515625" style="360" customWidth="1"/>
    <col min="4102" max="4102" width="12.85546875" style="360" customWidth="1"/>
    <col min="4103" max="4105" width="8.7109375" style="360"/>
    <col min="4106" max="4106" width="12.85546875" style="360" bestFit="1" customWidth="1"/>
    <col min="4107" max="4352" width="8.7109375" style="360"/>
    <col min="4353" max="4353" width="5.28515625" style="360" customWidth="1"/>
    <col min="4354" max="4354" width="45.5703125" style="360" customWidth="1"/>
    <col min="4355" max="4355" width="10.42578125" style="360" customWidth="1"/>
    <col min="4356" max="4356" width="12.42578125" style="360" customWidth="1"/>
    <col min="4357" max="4357" width="12.28515625" style="360" customWidth="1"/>
    <col min="4358" max="4358" width="12.85546875" style="360" customWidth="1"/>
    <col min="4359" max="4361" width="8.7109375" style="360"/>
    <col min="4362" max="4362" width="12.85546875" style="360" bestFit="1" customWidth="1"/>
    <col min="4363" max="4608" width="8.7109375" style="360"/>
    <col min="4609" max="4609" width="5.28515625" style="360" customWidth="1"/>
    <col min="4610" max="4610" width="45.5703125" style="360" customWidth="1"/>
    <col min="4611" max="4611" width="10.42578125" style="360" customWidth="1"/>
    <col min="4612" max="4612" width="12.42578125" style="360" customWidth="1"/>
    <col min="4613" max="4613" width="12.28515625" style="360" customWidth="1"/>
    <col min="4614" max="4614" width="12.85546875" style="360" customWidth="1"/>
    <col min="4615" max="4617" width="8.7109375" style="360"/>
    <col min="4618" max="4618" width="12.85546875" style="360" bestFit="1" customWidth="1"/>
    <col min="4619" max="4864" width="8.7109375" style="360"/>
    <col min="4865" max="4865" width="5.28515625" style="360" customWidth="1"/>
    <col min="4866" max="4866" width="45.5703125" style="360" customWidth="1"/>
    <col min="4867" max="4867" width="10.42578125" style="360" customWidth="1"/>
    <col min="4868" max="4868" width="12.42578125" style="360" customWidth="1"/>
    <col min="4869" max="4869" width="12.28515625" style="360" customWidth="1"/>
    <col min="4870" max="4870" width="12.85546875" style="360" customWidth="1"/>
    <col min="4871" max="4873" width="8.7109375" style="360"/>
    <col min="4874" max="4874" width="12.85546875" style="360" bestFit="1" customWidth="1"/>
    <col min="4875" max="5120" width="8.7109375" style="360"/>
    <col min="5121" max="5121" width="5.28515625" style="360" customWidth="1"/>
    <col min="5122" max="5122" width="45.5703125" style="360" customWidth="1"/>
    <col min="5123" max="5123" width="10.42578125" style="360" customWidth="1"/>
    <col min="5124" max="5124" width="12.42578125" style="360" customWidth="1"/>
    <col min="5125" max="5125" width="12.28515625" style="360" customWidth="1"/>
    <col min="5126" max="5126" width="12.85546875" style="360" customWidth="1"/>
    <col min="5127" max="5129" width="8.7109375" style="360"/>
    <col min="5130" max="5130" width="12.85546875" style="360" bestFit="1" customWidth="1"/>
    <col min="5131" max="5376" width="8.7109375" style="360"/>
    <col min="5377" max="5377" width="5.28515625" style="360" customWidth="1"/>
    <col min="5378" max="5378" width="45.5703125" style="360" customWidth="1"/>
    <col min="5379" max="5379" width="10.42578125" style="360" customWidth="1"/>
    <col min="5380" max="5380" width="12.42578125" style="360" customWidth="1"/>
    <col min="5381" max="5381" width="12.28515625" style="360" customWidth="1"/>
    <col min="5382" max="5382" width="12.85546875" style="360" customWidth="1"/>
    <col min="5383" max="5385" width="8.7109375" style="360"/>
    <col min="5386" max="5386" width="12.85546875" style="360" bestFit="1" customWidth="1"/>
    <col min="5387" max="5632" width="8.7109375" style="360"/>
    <col min="5633" max="5633" width="5.28515625" style="360" customWidth="1"/>
    <col min="5634" max="5634" width="45.5703125" style="360" customWidth="1"/>
    <col min="5635" max="5635" width="10.42578125" style="360" customWidth="1"/>
    <col min="5636" max="5636" width="12.42578125" style="360" customWidth="1"/>
    <col min="5637" max="5637" width="12.28515625" style="360" customWidth="1"/>
    <col min="5638" max="5638" width="12.85546875" style="360" customWidth="1"/>
    <col min="5639" max="5641" width="8.7109375" style="360"/>
    <col min="5642" max="5642" width="12.85546875" style="360" bestFit="1" customWidth="1"/>
    <col min="5643" max="5888" width="8.7109375" style="360"/>
    <col min="5889" max="5889" width="5.28515625" style="360" customWidth="1"/>
    <col min="5890" max="5890" width="45.5703125" style="360" customWidth="1"/>
    <col min="5891" max="5891" width="10.42578125" style="360" customWidth="1"/>
    <col min="5892" max="5892" width="12.42578125" style="360" customWidth="1"/>
    <col min="5893" max="5893" width="12.28515625" style="360" customWidth="1"/>
    <col min="5894" max="5894" width="12.85546875" style="360" customWidth="1"/>
    <col min="5895" max="5897" width="8.7109375" style="360"/>
    <col min="5898" max="5898" width="12.85546875" style="360" bestFit="1" customWidth="1"/>
    <col min="5899" max="6144" width="8.7109375" style="360"/>
    <col min="6145" max="6145" width="5.28515625" style="360" customWidth="1"/>
    <col min="6146" max="6146" width="45.5703125" style="360" customWidth="1"/>
    <col min="6147" max="6147" width="10.42578125" style="360" customWidth="1"/>
    <col min="6148" max="6148" width="12.42578125" style="360" customWidth="1"/>
    <col min="6149" max="6149" width="12.28515625" style="360" customWidth="1"/>
    <col min="6150" max="6150" width="12.85546875" style="360" customWidth="1"/>
    <col min="6151" max="6153" width="8.7109375" style="360"/>
    <col min="6154" max="6154" width="12.85546875" style="360" bestFit="1" customWidth="1"/>
    <col min="6155" max="6400" width="8.7109375" style="360"/>
    <col min="6401" max="6401" width="5.28515625" style="360" customWidth="1"/>
    <col min="6402" max="6402" width="45.5703125" style="360" customWidth="1"/>
    <col min="6403" max="6403" width="10.42578125" style="360" customWidth="1"/>
    <col min="6404" max="6404" width="12.42578125" style="360" customWidth="1"/>
    <col min="6405" max="6405" width="12.28515625" style="360" customWidth="1"/>
    <col min="6406" max="6406" width="12.85546875" style="360" customWidth="1"/>
    <col min="6407" max="6409" width="8.7109375" style="360"/>
    <col min="6410" max="6410" width="12.85546875" style="360" bestFit="1" customWidth="1"/>
    <col min="6411" max="6656" width="8.7109375" style="360"/>
    <col min="6657" max="6657" width="5.28515625" style="360" customWidth="1"/>
    <col min="6658" max="6658" width="45.5703125" style="360" customWidth="1"/>
    <col min="6659" max="6659" width="10.42578125" style="360" customWidth="1"/>
    <col min="6660" max="6660" width="12.42578125" style="360" customWidth="1"/>
    <col min="6661" max="6661" width="12.28515625" style="360" customWidth="1"/>
    <col min="6662" max="6662" width="12.85546875" style="360" customWidth="1"/>
    <col min="6663" max="6665" width="8.7109375" style="360"/>
    <col min="6666" max="6666" width="12.85546875" style="360" bestFit="1" customWidth="1"/>
    <col min="6667" max="6912" width="8.7109375" style="360"/>
    <col min="6913" max="6913" width="5.28515625" style="360" customWidth="1"/>
    <col min="6914" max="6914" width="45.5703125" style="360" customWidth="1"/>
    <col min="6915" max="6915" width="10.42578125" style="360" customWidth="1"/>
    <col min="6916" max="6916" width="12.42578125" style="360" customWidth="1"/>
    <col min="6917" max="6917" width="12.28515625" style="360" customWidth="1"/>
    <col min="6918" max="6918" width="12.85546875" style="360" customWidth="1"/>
    <col min="6919" max="6921" width="8.7109375" style="360"/>
    <col min="6922" max="6922" width="12.85546875" style="360" bestFit="1" customWidth="1"/>
    <col min="6923" max="7168" width="8.7109375" style="360"/>
    <col min="7169" max="7169" width="5.28515625" style="360" customWidth="1"/>
    <col min="7170" max="7170" width="45.5703125" style="360" customWidth="1"/>
    <col min="7171" max="7171" width="10.42578125" style="360" customWidth="1"/>
    <col min="7172" max="7172" width="12.42578125" style="360" customWidth="1"/>
    <col min="7173" max="7173" width="12.28515625" style="360" customWidth="1"/>
    <col min="7174" max="7174" width="12.85546875" style="360" customWidth="1"/>
    <col min="7175" max="7177" width="8.7109375" style="360"/>
    <col min="7178" max="7178" width="12.85546875" style="360" bestFit="1" customWidth="1"/>
    <col min="7179" max="7424" width="8.7109375" style="360"/>
    <col min="7425" max="7425" width="5.28515625" style="360" customWidth="1"/>
    <col min="7426" max="7426" width="45.5703125" style="360" customWidth="1"/>
    <col min="7427" max="7427" width="10.42578125" style="360" customWidth="1"/>
    <col min="7428" max="7428" width="12.42578125" style="360" customWidth="1"/>
    <col min="7429" max="7429" width="12.28515625" style="360" customWidth="1"/>
    <col min="7430" max="7430" width="12.85546875" style="360" customWidth="1"/>
    <col min="7431" max="7433" width="8.7109375" style="360"/>
    <col min="7434" max="7434" width="12.85546875" style="360" bestFit="1" customWidth="1"/>
    <col min="7435" max="7680" width="8.7109375" style="360"/>
    <col min="7681" max="7681" width="5.28515625" style="360" customWidth="1"/>
    <col min="7682" max="7682" width="45.5703125" style="360" customWidth="1"/>
    <col min="7683" max="7683" width="10.42578125" style="360" customWidth="1"/>
    <col min="7684" max="7684" width="12.42578125" style="360" customWidth="1"/>
    <col min="7685" max="7685" width="12.28515625" style="360" customWidth="1"/>
    <col min="7686" max="7686" width="12.85546875" style="360" customWidth="1"/>
    <col min="7687" max="7689" width="8.7109375" style="360"/>
    <col min="7690" max="7690" width="12.85546875" style="360" bestFit="1" customWidth="1"/>
    <col min="7691" max="7936" width="8.7109375" style="360"/>
    <col min="7937" max="7937" width="5.28515625" style="360" customWidth="1"/>
    <col min="7938" max="7938" width="45.5703125" style="360" customWidth="1"/>
    <col min="7939" max="7939" width="10.42578125" style="360" customWidth="1"/>
    <col min="7940" max="7940" width="12.42578125" style="360" customWidth="1"/>
    <col min="7941" max="7941" width="12.28515625" style="360" customWidth="1"/>
    <col min="7942" max="7942" width="12.85546875" style="360" customWidth="1"/>
    <col min="7943" max="7945" width="8.7109375" style="360"/>
    <col min="7946" max="7946" width="12.85546875" style="360" bestFit="1" customWidth="1"/>
    <col min="7947" max="8192" width="8.7109375" style="360"/>
    <col min="8193" max="8193" width="5.28515625" style="360" customWidth="1"/>
    <col min="8194" max="8194" width="45.5703125" style="360" customWidth="1"/>
    <col min="8195" max="8195" width="10.42578125" style="360" customWidth="1"/>
    <col min="8196" max="8196" width="12.42578125" style="360" customWidth="1"/>
    <col min="8197" max="8197" width="12.28515625" style="360" customWidth="1"/>
    <col min="8198" max="8198" width="12.85546875" style="360" customWidth="1"/>
    <col min="8199" max="8201" width="8.7109375" style="360"/>
    <col min="8202" max="8202" width="12.85546875" style="360" bestFit="1" customWidth="1"/>
    <col min="8203" max="8448" width="8.7109375" style="360"/>
    <col min="8449" max="8449" width="5.28515625" style="360" customWidth="1"/>
    <col min="8450" max="8450" width="45.5703125" style="360" customWidth="1"/>
    <col min="8451" max="8451" width="10.42578125" style="360" customWidth="1"/>
    <col min="8452" max="8452" width="12.42578125" style="360" customWidth="1"/>
    <col min="8453" max="8453" width="12.28515625" style="360" customWidth="1"/>
    <col min="8454" max="8454" width="12.85546875" style="360" customWidth="1"/>
    <col min="8455" max="8457" width="8.7109375" style="360"/>
    <col min="8458" max="8458" width="12.85546875" style="360" bestFit="1" customWidth="1"/>
    <col min="8459" max="8704" width="8.7109375" style="360"/>
    <col min="8705" max="8705" width="5.28515625" style="360" customWidth="1"/>
    <col min="8706" max="8706" width="45.5703125" style="360" customWidth="1"/>
    <col min="8707" max="8707" width="10.42578125" style="360" customWidth="1"/>
    <col min="8708" max="8708" width="12.42578125" style="360" customWidth="1"/>
    <col min="8709" max="8709" width="12.28515625" style="360" customWidth="1"/>
    <col min="8710" max="8710" width="12.85546875" style="360" customWidth="1"/>
    <col min="8711" max="8713" width="8.7109375" style="360"/>
    <col min="8714" max="8714" width="12.85546875" style="360" bestFit="1" customWidth="1"/>
    <col min="8715" max="8960" width="8.7109375" style="360"/>
    <col min="8961" max="8961" width="5.28515625" style="360" customWidth="1"/>
    <col min="8962" max="8962" width="45.5703125" style="360" customWidth="1"/>
    <col min="8963" max="8963" width="10.42578125" style="360" customWidth="1"/>
    <col min="8964" max="8964" width="12.42578125" style="360" customWidth="1"/>
    <col min="8965" max="8965" width="12.28515625" style="360" customWidth="1"/>
    <col min="8966" max="8966" width="12.85546875" style="360" customWidth="1"/>
    <col min="8967" max="8969" width="8.7109375" style="360"/>
    <col min="8970" max="8970" width="12.85546875" style="360" bestFit="1" customWidth="1"/>
    <col min="8971" max="9216" width="8.7109375" style="360"/>
    <col min="9217" max="9217" width="5.28515625" style="360" customWidth="1"/>
    <col min="9218" max="9218" width="45.5703125" style="360" customWidth="1"/>
    <col min="9219" max="9219" width="10.42578125" style="360" customWidth="1"/>
    <col min="9220" max="9220" width="12.42578125" style="360" customWidth="1"/>
    <col min="9221" max="9221" width="12.28515625" style="360" customWidth="1"/>
    <col min="9222" max="9222" width="12.85546875" style="360" customWidth="1"/>
    <col min="9223" max="9225" width="8.7109375" style="360"/>
    <col min="9226" max="9226" width="12.85546875" style="360" bestFit="1" customWidth="1"/>
    <col min="9227" max="9472" width="8.7109375" style="360"/>
    <col min="9473" max="9473" width="5.28515625" style="360" customWidth="1"/>
    <col min="9474" max="9474" width="45.5703125" style="360" customWidth="1"/>
    <col min="9475" max="9475" width="10.42578125" style="360" customWidth="1"/>
    <col min="9476" max="9476" width="12.42578125" style="360" customWidth="1"/>
    <col min="9477" max="9477" width="12.28515625" style="360" customWidth="1"/>
    <col min="9478" max="9478" width="12.85546875" style="360" customWidth="1"/>
    <col min="9479" max="9481" width="8.7109375" style="360"/>
    <col min="9482" max="9482" width="12.85546875" style="360" bestFit="1" customWidth="1"/>
    <col min="9483" max="9728" width="8.7109375" style="360"/>
    <col min="9729" max="9729" width="5.28515625" style="360" customWidth="1"/>
    <col min="9730" max="9730" width="45.5703125" style="360" customWidth="1"/>
    <col min="9731" max="9731" width="10.42578125" style="360" customWidth="1"/>
    <col min="9732" max="9732" width="12.42578125" style="360" customWidth="1"/>
    <col min="9733" max="9733" width="12.28515625" style="360" customWidth="1"/>
    <col min="9734" max="9734" width="12.85546875" style="360" customWidth="1"/>
    <col min="9735" max="9737" width="8.7109375" style="360"/>
    <col min="9738" max="9738" width="12.85546875" style="360" bestFit="1" customWidth="1"/>
    <col min="9739" max="9984" width="8.7109375" style="360"/>
    <col min="9985" max="9985" width="5.28515625" style="360" customWidth="1"/>
    <col min="9986" max="9986" width="45.5703125" style="360" customWidth="1"/>
    <col min="9987" max="9987" width="10.42578125" style="360" customWidth="1"/>
    <col min="9988" max="9988" width="12.42578125" style="360" customWidth="1"/>
    <col min="9989" max="9989" width="12.28515625" style="360" customWidth="1"/>
    <col min="9990" max="9990" width="12.85546875" style="360" customWidth="1"/>
    <col min="9991" max="9993" width="8.7109375" style="360"/>
    <col min="9994" max="9994" width="12.85546875" style="360" bestFit="1" customWidth="1"/>
    <col min="9995" max="10240" width="8.7109375" style="360"/>
    <col min="10241" max="10241" width="5.28515625" style="360" customWidth="1"/>
    <col min="10242" max="10242" width="45.5703125" style="360" customWidth="1"/>
    <col min="10243" max="10243" width="10.42578125" style="360" customWidth="1"/>
    <col min="10244" max="10244" width="12.42578125" style="360" customWidth="1"/>
    <col min="10245" max="10245" width="12.28515625" style="360" customWidth="1"/>
    <col min="10246" max="10246" width="12.85546875" style="360" customWidth="1"/>
    <col min="10247" max="10249" width="8.7109375" style="360"/>
    <col min="10250" max="10250" width="12.85546875" style="360" bestFit="1" customWidth="1"/>
    <col min="10251" max="10496" width="8.7109375" style="360"/>
    <col min="10497" max="10497" width="5.28515625" style="360" customWidth="1"/>
    <col min="10498" max="10498" width="45.5703125" style="360" customWidth="1"/>
    <col min="10499" max="10499" width="10.42578125" style="360" customWidth="1"/>
    <col min="10500" max="10500" width="12.42578125" style="360" customWidth="1"/>
    <col min="10501" max="10501" width="12.28515625" style="360" customWidth="1"/>
    <col min="10502" max="10502" width="12.85546875" style="360" customWidth="1"/>
    <col min="10503" max="10505" width="8.7109375" style="360"/>
    <col min="10506" max="10506" width="12.85546875" style="360" bestFit="1" customWidth="1"/>
    <col min="10507" max="10752" width="8.7109375" style="360"/>
    <col min="10753" max="10753" width="5.28515625" style="360" customWidth="1"/>
    <col min="10754" max="10754" width="45.5703125" style="360" customWidth="1"/>
    <col min="10755" max="10755" width="10.42578125" style="360" customWidth="1"/>
    <col min="10756" max="10756" width="12.42578125" style="360" customWidth="1"/>
    <col min="10757" max="10757" width="12.28515625" style="360" customWidth="1"/>
    <col min="10758" max="10758" width="12.85546875" style="360" customWidth="1"/>
    <col min="10759" max="10761" width="8.7109375" style="360"/>
    <col min="10762" max="10762" width="12.85546875" style="360" bestFit="1" customWidth="1"/>
    <col min="10763" max="11008" width="8.7109375" style="360"/>
    <col min="11009" max="11009" width="5.28515625" style="360" customWidth="1"/>
    <col min="11010" max="11010" width="45.5703125" style="360" customWidth="1"/>
    <col min="11011" max="11011" width="10.42578125" style="360" customWidth="1"/>
    <col min="11012" max="11012" width="12.42578125" style="360" customWidth="1"/>
    <col min="11013" max="11013" width="12.28515625" style="360" customWidth="1"/>
    <col min="11014" max="11014" width="12.85546875" style="360" customWidth="1"/>
    <col min="11015" max="11017" width="8.7109375" style="360"/>
    <col min="11018" max="11018" width="12.85546875" style="360" bestFit="1" customWidth="1"/>
    <col min="11019" max="11264" width="8.7109375" style="360"/>
    <col min="11265" max="11265" width="5.28515625" style="360" customWidth="1"/>
    <col min="11266" max="11266" width="45.5703125" style="360" customWidth="1"/>
    <col min="11267" max="11267" width="10.42578125" style="360" customWidth="1"/>
    <col min="11268" max="11268" width="12.42578125" style="360" customWidth="1"/>
    <col min="11269" max="11269" width="12.28515625" style="360" customWidth="1"/>
    <col min="11270" max="11270" width="12.85546875" style="360" customWidth="1"/>
    <col min="11271" max="11273" width="8.7109375" style="360"/>
    <col min="11274" max="11274" width="12.85546875" style="360" bestFit="1" customWidth="1"/>
    <col min="11275" max="11520" width="8.7109375" style="360"/>
    <col min="11521" max="11521" width="5.28515625" style="360" customWidth="1"/>
    <col min="11522" max="11522" width="45.5703125" style="360" customWidth="1"/>
    <col min="11523" max="11523" width="10.42578125" style="360" customWidth="1"/>
    <col min="11524" max="11524" width="12.42578125" style="360" customWidth="1"/>
    <col min="11525" max="11525" width="12.28515625" style="360" customWidth="1"/>
    <col min="11526" max="11526" width="12.85546875" style="360" customWidth="1"/>
    <col min="11527" max="11529" width="8.7109375" style="360"/>
    <col min="11530" max="11530" width="12.85546875" style="360" bestFit="1" customWidth="1"/>
    <col min="11531" max="11776" width="8.7109375" style="360"/>
    <col min="11777" max="11777" width="5.28515625" style="360" customWidth="1"/>
    <col min="11778" max="11778" width="45.5703125" style="360" customWidth="1"/>
    <col min="11779" max="11779" width="10.42578125" style="360" customWidth="1"/>
    <col min="11780" max="11780" width="12.42578125" style="360" customWidth="1"/>
    <col min="11781" max="11781" width="12.28515625" style="360" customWidth="1"/>
    <col min="11782" max="11782" width="12.85546875" style="360" customWidth="1"/>
    <col min="11783" max="11785" width="8.7109375" style="360"/>
    <col min="11786" max="11786" width="12.85546875" style="360" bestFit="1" customWidth="1"/>
    <col min="11787" max="12032" width="8.7109375" style="360"/>
    <col min="12033" max="12033" width="5.28515625" style="360" customWidth="1"/>
    <col min="12034" max="12034" width="45.5703125" style="360" customWidth="1"/>
    <col min="12035" max="12035" width="10.42578125" style="360" customWidth="1"/>
    <col min="12036" max="12036" width="12.42578125" style="360" customWidth="1"/>
    <col min="12037" max="12037" width="12.28515625" style="360" customWidth="1"/>
    <col min="12038" max="12038" width="12.85546875" style="360" customWidth="1"/>
    <col min="12039" max="12041" width="8.7109375" style="360"/>
    <col min="12042" max="12042" width="12.85546875" style="360" bestFit="1" customWidth="1"/>
    <col min="12043" max="12288" width="8.7109375" style="360"/>
    <col min="12289" max="12289" width="5.28515625" style="360" customWidth="1"/>
    <col min="12290" max="12290" width="45.5703125" style="360" customWidth="1"/>
    <col min="12291" max="12291" width="10.42578125" style="360" customWidth="1"/>
    <col min="12292" max="12292" width="12.42578125" style="360" customWidth="1"/>
    <col min="12293" max="12293" width="12.28515625" style="360" customWidth="1"/>
    <col min="12294" max="12294" width="12.85546875" style="360" customWidth="1"/>
    <col min="12295" max="12297" width="8.7109375" style="360"/>
    <col min="12298" max="12298" width="12.85546875" style="360" bestFit="1" customWidth="1"/>
    <col min="12299" max="12544" width="8.7109375" style="360"/>
    <col min="12545" max="12545" width="5.28515625" style="360" customWidth="1"/>
    <col min="12546" max="12546" width="45.5703125" style="360" customWidth="1"/>
    <col min="12547" max="12547" width="10.42578125" style="360" customWidth="1"/>
    <col min="12548" max="12548" width="12.42578125" style="360" customWidth="1"/>
    <col min="12549" max="12549" width="12.28515625" style="360" customWidth="1"/>
    <col min="12550" max="12550" width="12.85546875" style="360" customWidth="1"/>
    <col min="12551" max="12553" width="8.7109375" style="360"/>
    <col min="12554" max="12554" width="12.85546875" style="360" bestFit="1" customWidth="1"/>
    <col min="12555" max="12800" width="8.7109375" style="360"/>
    <col min="12801" max="12801" width="5.28515625" style="360" customWidth="1"/>
    <col min="12802" max="12802" width="45.5703125" style="360" customWidth="1"/>
    <col min="12803" max="12803" width="10.42578125" style="360" customWidth="1"/>
    <col min="12804" max="12804" width="12.42578125" style="360" customWidth="1"/>
    <col min="12805" max="12805" width="12.28515625" style="360" customWidth="1"/>
    <col min="12806" max="12806" width="12.85546875" style="360" customWidth="1"/>
    <col min="12807" max="12809" width="8.7109375" style="360"/>
    <col min="12810" max="12810" width="12.85546875" style="360" bestFit="1" customWidth="1"/>
    <col min="12811" max="13056" width="8.7109375" style="360"/>
    <col min="13057" max="13057" width="5.28515625" style="360" customWidth="1"/>
    <col min="13058" max="13058" width="45.5703125" style="360" customWidth="1"/>
    <col min="13059" max="13059" width="10.42578125" style="360" customWidth="1"/>
    <col min="13060" max="13060" width="12.42578125" style="360" customWidth="1"/>
    <col min="13061" max="13061" width="12.28515625" style="360" customWidth="1"/>
    <col min="13062" max="13062" width="12.85546875" style="360" customWidth="1"/>
    <col min="13063" max="13065" width="8.7109375" style="360"/>
    <col min="13066" max="13066" width="12.85546875" style="360" bestFit="1" customWidth="1"/>
    <col min="13067" max="13312" width="8.7109375" style="360"/>
    <col min="13313" max="13313" width="5.28515625" style="360" customWidth="1"/>
    <col min="13314" max="13314" width="45.5703125" style="360" customWidth="1"/>
    <col min="13315" max="13315" width="10.42578125" style="360" customWidth="1"/>
    <col min="13316" max="13316" width="12.42578125" style="360" customWidth="1"/>
    <col min="13317" max="13317" width="12.28515625" style="360" customWidth="1"/>
    <col min="13318" max="13318" width="12.85546875" style="360" customWidth="1"/>
    <col min="13319" max="13321" width="8.7109375" style="360"/>
    <col min="13322" max="13322" width="12.85546875" style="360" bestFit="1" customWidth="1"/>
    <col min="13323" max="13568" width="8.7109375" style="360"/>
    <col min="13569" max="13569" width="5.28515625" style="360" customWidth="1"/>
    <col min="13570" max="13570" width="45.5703125" style="360" customWidth="1"/>
    <col min="13571" max="13571" width="10.42578125" style="360" customWidth="1"/>
    <col min="13572" max="13572" width="12.42578125" style="360" customWidth="1"/>
    <col min="13573" max="13573" width="12.28515625" style="360" customWidth="1"/>
    <col min="13574" max="13574" width="12.85546875" style="360" customWidth="1"/>
    <col min="13575" max="13577" width="8.7109375" style="360"/>
    <col min="13578" max="13578" width="12.85546875" style="360" bestFit="1" customWidth="1"/>
    <col min="13579" max="13824" width="8.7109375" style="360"/>
    <col min="13825" max="13825" width="5.28515625" style="360" customWidth="1"/>
    <col min="13826" max="13826" width="45.5703125" style="360" customWidth="1"/>
    <col min="13827" max="13827" width="10.42578125" style="360" customWidth="1"/>
    <col min="13828" max="13828" width="12.42578125" style="360" customWidth="1"/>
    <col min="13829" max="13829" width="12.28515625" style="360" customWidth="1"/>
    <col min="13830" max="13830" width="12.85546875" style="360" customWidth="1"/>
    <col min="13831" max="13833" width="8.7109375" style="360"/>
    <col min="13834" max="13834" width="12.85546875" style="360" bestFit="1" customWidth="1"/>
    <col min="13835" max="14080" width="8.7109375" style="360"/>
    <col min="14081" max="14081" width="5.28515625" style="360" customWidth="1"/>
    <col min="14082" max="14082" width="45.5703125" style="360" customWidth="1"/>
    <col min="14083" max="14083" width="10.42578125" style="360" customWidth="1"/>
    <col min="14084" max="14084" width="12.42578125" style="360" customWidth="1"/>
    <col min="14085" max="14085" width="12.28515625" style="360" customWidth="1"/>
    <col min="14086" max="14086" width="12.85546875" style="360" customWidth="1"/>
    <col min="14087" max="14089" width="8.7109375" style="360"/>
    <col min="14090" max="14090" width="12.85546875" style="360" bestFit="1" customWidth="1"/>
    <col min="14091" max="14336" width="8.7109375" style="360"/>
    <col min="14337" max="14337" width="5.28515625" style="360" customWidth="1"/>
    <col min="14338" max="14338" width="45.5703125" style="360" customWidth="1"/>
    <col min="14339" max="14339" width="10.42578125" style="360" customWidth="1"/>
    <col min="14340" max="14340" width="12.42578125" style="360" customWidth="1"/>
    <col min="14341" max="14341" width="12.28515625" style="360" customWidth="1"/>
    <col min="14342" max="14342" width="12.85546875" style="360" customWidth="1"/>
    <col min="14343" max="14345" width="8.7109375" style="360"/>
    <col min="14346" max="14346" width="12.85546875" style="360" bestFit="1" customWidth="1"/>
    <col min="14347" max="14592" width="8.7109375" style="360"/>
    <col min="14593" max="14593" width="5.28515625" style="360" customWidth="1"/>
    <col min="14594" max="14594" width="45.5703125" style="360" customWidth="1"/>
    <col min="14595" max="14595" width="10.42578125" style="360" customWidth="1"/>
    <col min="14596" max="14596" width="12.42578125" style="360" customWidth="1"/>
    <col min="14597" max="14597" width="12.28515625" style="360" customWidth="1"/>
    <col min="14598" max="14598" width="12.85546875" style="360" customWidth="1"/>
    <col min="14599" max="14601" width="8.7109375" style="360"/>
    <col min="14602" max="14602" width="12.85546875" style="360" bestFit="1" customWidth="1"/>
    <col min="14603" max="14848" width="8.7109375" style="360"/>
    <col min="14849" max="14849" width="5.28515625" style="360" customWidth="1"/>
    <col min="14850" max="14850" width="45.5703125" style="360" customWidth="1"/>
    <col min="14851" max="14851" width="10.42578125" style="360" customWidth="1"/>
    <col min="14852" max="14852" width="12.42578125" style="360" customWidth="1"/>
    <col min="14853" max="14853" width="12.28515625" style="360" customWidth="1"/>
    <col min="14854" max="14854" width="12.85546875" style="360" customWidth="1"/>
    <col min="14855" max="14857" width="8.7109375" style="360"/>
    <col min="14858" max="14858" width="12.85546875" style="360" bestFit="1" customWidth="1"/>
    <col min="14859" max="15104" width="8.7109375" style="360"/>
    <col min="15105" max="15105" width="5.28515625" style="360" customWidth="1"/>
    <col min="15106" max="15106" width="45.5703125" style="360" customWidth="1"/>
    <col min="15107" max="15107" width="10.42578125" style="360" customWidth="1"/>
    <col min="15108" max="15108" width="12.42578125" style="360" customWidth="1"/>
    <col min="15109" max="15109" width="12.28515625" style="360" customWidth="1"/>
    <col min="15110" max="15110" width="12.85546875" style="360" customWidth="1"/>
    <col min="15111" max="15113" width="8.7109375" style="360"/>
    <col min="15114" max="15114" width="12.85546875" style="360" bestFit="1" customWidth="1"/>
    <col min="15115" max="15360" width="8.7109375" style="360"/>
    <col min="15361" max="15361" width="5.28515625" style="360" customWidth="1"/>
    <col min="15362" max="15362" width="45.5703125" style="360" customWidth="1"/>
    <col min="15363" max="15363" width="10.42578125" style="360" customWidth="1"/>
    <col min="15364" max="15364" width="12.42578125" style="360" customWidth="1"/>
    <col min="15365" max="15365" width="12.28515625" style="360" customWidth="1"/>
    <col min="15366" max="15366" width="12.85546875" style="360" customWidth="1"/>
    <col min="15367" max="15369" width="8.7109375" style="360"/>
    <col min="15370" max="15370" width="12.85546875" style="360" bestFit="1" customWidth="1"/>
    <col min="15371" max="15616" width="8.7109375" style="360"/>
    <col min="15617" max="15617" width="5.28515625" style="360" customWidth="1"/>
    <col min="15618" max="15618" width="45.5703125" style="360" customWidth="1"/>
    <col min="15619" max="15619" width="10.42578125" style="360" customWidth="1"/>
    <col min="15620" max="15620" width="12.42578125" style="360" customWidth="1"/>
    <col min="15621" max="15621" width="12.28515625" style="360" customWidth="1"/>
    <col min="15622" max="15622" width="12.85546875" style="360" customWidth="1"/>
    <col min="15623" max="15625" width="8.7109375" style="360"/>
    <col min="15626" max="15626" width="12.85546875" style="360" bestFit="1" customWidth="1"/>
    <col min="15627" max="15872" width="8.7109375" style="360"/>
    <col min="15873" max="15873" width="5.28515625" style="360" customWidth="1"/>
    <col min="15874" max="15874" width="45.5703125" style="360" customWidth="1"/>
    <col min="15875" max="15875" width="10.42578125" style="360" customWidth="1"/>
    <col min="15876" max="15876" width="12.42578125" style="360" customWidth="1"/>
    <col min="15877" max="15877" width="12.28515625" style="360" customWidth="1"/>
    <col min="15878" max="15878" width="12.85546875" style="360" customWidth="1"/>
    <col min="15879" max="15881" width="8.7109375" style="360"/>
    <col min="15882" max="15882" width="12.85546875" style="360" bestFit="1" customWidth="1"/>
    <col min="15883" max="16128" width="8.7109375" style="360"/>
    <col min="16129" max="16129" width="5.28515625" style="360" customWidth="1"/>
    <col min="16130" max="16130" width="45.5703125" style="360" customWidth="1"/>
    <col min="16131" max="16131" width="10.42578125" style="360" customWidth="1"/>
    <col min="16132" max="16132" width="12.42578125" style="360" customWidth="1"/>
    <col min="16133" max="16133" width="12.28515625" style="360" customWidth="1"/>
    <col min="16134" max="16134" width="12.85546875" style="360" customWidth="1"/>
    <col min="16135" max="16137" width="8.7109375" style="360"/>
    <col min="16138" max="16138" width="12.85546875" style="360" bestFit="1" customWidth="1"/>
    <col min="16139" max="16384" width="8.7109375" style="360"/>
  </cols>
  <sheetData>
    <row r="1" spans="1:7">
      <c r="A1" s="356"/>
      <c r="B1" s="357"/>
      <c r="C1" s="358"/>
      <c r="D1" s="574" t="s">
        <v>81</v>
      </c>
      <c r="E1" s="574" t="s">
        <v>81</v>
      </c>
      <c r="F1" s="359"/>
    </row>
    <row r="2" spans="1:7" ht="25.5">
      <c r="A2" s="356"/>
      <c r="B2" s="361" t="s">
        <v>0</v>
      </c>
      <c r="C2" s="362" t="s">
        <v>378</v>
      </c>
      <c r="D2" s="575" t="s">
        <v>2</v>
      </c>
      <c r="E2" s="578" t="s">
        <v>379</v>
      </c>
      <c r="F2" s="363" t="s">
        <v>380</v>
      </c>
    </row>
    <row r="3" spans="1:7">
      <c r="A3" s="356"/>
      <c r="B3" s="364"/>
      <c r="C3" s="362"/>
      <c r="D3" s="575"/>
      <c r="E3" s="578"/>
      <c r="F3" s="363"/>
    </row>
    <row r="4" spans="1:7" ht="15">
      <c r="A4" s="365"/>
      <c r="B4" s="366"/>
      <c r="C4" s="367"/>
      <c r="D4" s="576"/>
      <c r="F4" s="368"/>
    </row>
    <row r="5" spans="1:7" ht="15">
      <c r="A5" s="369" t="s">
        <v>579</v>
      </c>
      <c r="B5" s="370" t="s">
        <v>580</v>
      </c>
      <c r="C5" s="371"/>
      <c r="F5" s="368"/>
    </row>
    <row r="6" spans="1:7">
      <c r="B6" s="374"/>
      <c r="C6" s="371"/>
      <c r="F6" s="368"/>
    </row>
    <row r="7" spans="1:7" ht="51">
      <c r="A7" s="375">
        <v>1</v>
      </c>
      <c r="B7" s="376" t="s">
        <v>581</v>
      </c>
      <c r="C7" s="377" t="s">
        <v>111</v>
      </c>
      <c r="D7" s="379">
        <v>1</v>
      </c>
      <c r="E7" s="580"/>
      <c r="F7" s="368">
        <f>D7*E7</f>
        <v>0</v>
      </c>
    </row>
    <row r="8" spans="1:7">
      <c r="B8" s="378"/>
      <c r="C8" s="371"/>
      <c r="F8" s="368"/>
    </row>
    <row r="9" spans="1:7" ht="63.75">
      <c r="A9" s="373">
        <v>2</v>
      </c>
      <c r="B9" s="380" t="s">
        <v>582</v>
      </c>
      <c r="C9" s="352" t="s">
        <v>583</v>
      </c>
      <c r="D9" s="379">
        <v>115</v>
      </c>
      <c r="E9" s="580"/>
      <c r="F9" s="368">
        <f>D9*E9</f>
        <v>0</v>
      </c>
    </row>
    <row r="10" spans="1:7">
      <c r="B10" s="378"/>
      <c r="C10" s="371"/>
      <c r="F10" s="368"/>
    </row>
    <row r="11" spans="1:7" ht="127.5">
      <c r="A11" s="381">
        <v>3</v>
      </c>
      <c r="B11" s="382" t="s">
        <v>584</v>
      </c>
      <c r="C11" s="383" t="s">
        <v>111</v>
      </c>
      <c r="D11" s="577">
        <v>1</v>
      </c>
      <c r="E11" s="580"/>
      <c r="F11" s="368">
        <f>D11*E11</f>
        <v>0</v>
      </c>
    </row>
    <row r="12" spans="1:7">
      <c r="A12" s="381"/>
      <c r="B12" s="374"/>
      <c r="C12" s="384"/>
      <c r="D12" s="577"/>
      <c r="F12" s="368"/>
    </row>
    <row r="13" spans="1:7" ht="38.25">
      <c r="A13" s="381">
        <v>4</v>
      </c>
      <c r="B13" s="382" t="s">
        <v>585</v>
      </c>
      <c r="C13" s="352" t="s">
        <v>111</v>
      </c>
      <c r="D13" s="379">
        <v>1</v>
      </c>
      <c r="E13" s="581"/>
      <c r="F13" s="368">
        <f>D13*E13</f>
        <v>0</v>
      </c>
      <c r="G13" s="385"/>
    </row>
    <row r="14" spans="1:7">
      <c r="A14" s="381"/>
      <c r="B14" s="382"/>
      <c r="E14" s="582"/>
      <c r="F14" s="368"/>
      <c r="G14" s="386"/>
    </row>
    <row r="15" spans="1:7" ht="25.5">
      <c r="A15" s="387">
        <v>5</v>
      </c>
      <c r="B15" s="382" t="s">
        <v>586</v>
      </c>
      <c r="C15" s="352" t="s">
        <v>111</v>
      </c>
      <c r="D15" s="379">
        <v>1</v>
      </c>
      <c r="E15" s="581"/>
      <c r="F15" s="368">
        <f>D15*E15</f>
        <v>0</v>
      </c>
    </row>
    <row r="16" spans="1:7">
      <c r="A16" s="387"/>
      <c r="B16" s="382"/>
      <c r="E16" s="582"/>
      <c r="F16" s="368"/>
    </row>
    <row r="17" spans="1:10" ht="25.5">
      <c r="A17" s="387">
        <v>6</v>
      </c>
      <c r="B17" s="382" t="s">
        <v>587</v>
      </c>
      <c r="C17" s="352" t="s">
        <v>111</v>
      </c>
      <c r="D17" s="379">
        <v>1</v>
      </c>
      <c r="E17" s="581"/>
      <c r="F17" s="368">
        <f t="shared" ref="F17:F22" si="0">D17*E17</f>
        <v>0</v>
      </c>
    </row>
    <row r="18" spans="1:10" ht="18.75" customHeight="1">
      <c r="A18" s="387"/>
      <c r="B18" s="382"/>
      <c r="E18" s="583"/>
      <c r="F18" s="368"/>
      <c r="J18" s="382"/>
    </row>
    <row r="19" spans="1:10" ht="25.5">
      <c r="A19" s="388">
        <v>7</v>
      </c>
      <c r="B19" s="382" t="s">
        <v>588</v>
      </c>
      <c r="C19" s="352" t="s">
        <v>111</v>
      </c>
      <c r="D19" s="379">
        <v>1</v>
      </c>
      <c r="E19" s="581"/>
      <c r="F19" s="368">
        <f t="shared" si="0"/>
        <v>0</v>
      </c>
    </row>
    <row r="20" spans="1:10">
      <c r="A20" s="388"/>
      <c r="B20" s="382"/>
      <c r="E20" s="582"/>
      <c r="F20" s="368"/>
    </row>
    <row r="21" spans="1:10" ht="51">
      <c r="A21" s="373">
        <v>8</v>
      </c>
      <c r="B21" s="389" t="s">
        <v>589</v>
      </c>
      <c r="C21" s="352" t="s">
        <v>111</v>
      </c>
      <c r="D21" s="379">
        <v>1</v>
      </c>
      <c r="E21" s="581"/>
      <c r="F21" s="368">
        <f t="shared" si="0"/>
        <v>0</v>
      </c>
    </row>
    <row r="22" spans="1:10" ht="13.5" thickBot="1">
      <c r="A22" s="584"/>
      <c r="B22" s="585"/>
      <c r="C22" s="586"/>
      <c r="D22" s="587"/>
      <c r="E22" s="588"/>
      <c r="F22" s="589">
        <f t="shared" si="0"/>
        <v>0</v>
      </c>
    </row>
    <row r="23" spans="1:10" ht="13.5" thickTop="1">
      <c r="A23" s="373" t="s">
        <v>590</v>
      </c>
      <c r="B23" s="390" t="s">
        <v>591</v>
      </c>
      <c r="F23" s="391">
        <f>SUM(F5:F22)</f>
        <v>0</v>
      </c>
    </row>
    <row r="24" spans="1:10">
      <c r="B24" s="392"/>
      <c r="F24" s="368"/>
    </row>
    <row r="25" spans="1:10">
      <c r="F25" s="368"/>
    </row>
    <row r="26" spans="1:10">
      <c r="F26" s="368"/>
    </row>
    <row r="27" spans="1:10">
      <c r="F27" s="368"/>
    </row>
    <row r="28" spans="1:10">
      <c r="F28" s="368"/>
    </row>
    <row r="29" spans="1:10">
      <c r="F29" s="368"/>
    </row>
  </sheetData>
  <sheetProtection algorithmName="SHA-512" hashValue="BW6l1dWJEDGHqRSGEgFNV75jdX6srTM7XsV3viyakb6Me9owNqKSrwtHk/TRB20J7+uYjIsgNNWnKfmcFn7OLA==" saltValue="zvFNMghKVskLtQx4CizprQ==" spinCount="100000" sheet="1" objects="1" scenarios="1"/>
  <conditionalFormatting sqref="E13:E21 E22:F22">
    <cfRule type="cellIs" dxfId="0" priority="1" stopIfTrue="1" operator="equal">
      <formula>0</formula>
    </cfRule>
  </conditionalFormatting>
  <pageMargins left="0.26881720430107525" right="0.25" top="0.88541666666666663" bottom="0.75" header="0.3" footer="0.3"/>
  <pageSetup paperSize="9" firstPageNumber="4" orientation="portrait" r:id="rId1"/>
  <headerFooter>
    <oddHeader>&amp;L&amp;"-,Regular"&amp;9&amp;K00-046INVESTITOR: DNŽ
Pred dvorom 1, 20 000 Dubrovnik
OIB: 32082115313&amp;C&amp;"-,Regular"&amp;9&amp;K00-046GRAĐEVINA:
Dom za starije osobe Korčula&amp;R&amp;"-,Regular"&amp;9&amp;K00-046TROŠKOVNIK-
 TERMOTEHNIČKE INSTALACIJE GH I
 SOLARNE PRIPREME PTV</oddHeader>
    <oddFooter>&amp;R&amp;K00-049Dubrovnik siječanj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naslovna </vt:lpstr>
      <vt:lpstr>1. GO TROŠKOVNIK</vt:lpstr>
      <vt:lpstr>2. RASVJETA</vt:lpstr>
      <vt:lpstr>3. nasl str</vt:lpstr>
      <vt:lpstr>3. opći podaci str</vt:lpstr>
      <vt:lpstr>3.A STR - DEMONTAŽNI RADOVI</vt:lpstr>
      <vt:lpstr>3.B  - VRF -G H</vt:lpstr>
      <vt:lpstr>3.C SOLARNA PRIPREMA PTV</vt:lpstr>
      <vt:lpstr>3. D ZAVRŠNI RADOVI</vt:lpstr>
      <vt:lpstr>3. STR -REKAPITULACIJA</vt:lpstr>
      <vt:lpstr>UKUPNA REKAPITULACIJA</vt:lpstr>
      <vt:lpstr>'1. GO TROŠKOVNIK'!Print_Area</vt:lpstr>
      <vt:lpstr>'3. D ZAVRŠNI RADOVI'!Print_Area</vt:lpstr>
      <vt:lpstr>'3. nasl str'!Print_Area</vt:lpstr>
      <vt:lpstr>'3. STR -REKAPITULACIJA'!Print_Area</vt:lpstr>
      <vt:lpstr>'3.A STR - DEMONTAŽNI RADOVI'!Print_Area</vt:lpstr>
      <vt:lpstr>'3.B  - VRF -G H'!Print_Area</vt:lpstr>
      <vt:lpstr>'3.C SOLARNA PRIPREMA PTV'!Print_Area</vt:lpstr>
      <vt:lpstr>'naslovna '!Print_Area</vt:lpstr>
      <vt:lpstr>'UKUPNA REKAPITULACIJA'!Print_Area</vt:lpstr>
      <vt:lpstr>'3.A STR - DEMONTAŽNI RADOVI'!Print_Titles</vt:lpstr>
      <vt:lpstr>'3.B  - VRF -G H'!Print_Titles</vt:lpstr>
      <vt:lpstr>'3.C SOLARNA PRIPREMA PTV'!Print_Titles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Damir Jović</cp:lastModifiedBy>
  <cp:lastPrinted>2024-01-31T18:06:08Z</cp:lastPrinted>
  <dcterms:created xsi:type="dcterms:W3CDTF">2024-01-29T12:33:29Z</dcterms:created>
  <dcterms:modified xsi:type="dcterms:W3CDTF">2024-04-29T08:55:34Z</dcterms:modified>
</cp:coreProperties>
</file>