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calcPr fullCalcOnLoad="1"/>
</workbook>
</file>

<file path=xl/sharedStrings.xml><?xml version="1.0" encoding="utf-8"?>
<sst xmlns="http://schemas.openxmlformats.org/spreadsheetml/2006/main" count="242" uniqueCount="173">
  <si>
    <r>
      <t xml:space="preserve">OBUHVAT :      </t>
    </r>
    <r>
      <rPr>
        <b/>
        <sz val="11"/>
        <color indexed="8"/>
        <rFont val="Arial"/>
        <family val="2"/>
      </rPr>
      <t>STAZA PODVLAŠTICA-VLAŠTICA</t>
    </r>
  </si>
  <si>
    <t>LOKACIJA : kat.čes. 3337/2, k.o. Stanković</t>
  </si>
  <si>
    <t xml:space="preserve">T R O Š K O V N I K    </t>
  </si>
  <si>
    <t>Građevinsko-obrtničkih radova za uređenje STAZE PODVLAŠTICA – VLAŠTICA</t>
  </si>
  <si>
    <t>1.0.</t>
  </si>
  <si>
    <t>PRIPREMNI RADOVI</t>
  </si>
  <si>
    <t>1.1.</t>
  </si>
  <si>
    <t>GEODETSKI RADOVI</t>
  </si>
  <si>
    <t>-geodetsko iskolčenje obuhvaća sav rad na održavanju točaka operativnog poligona i repera, rad na iskolčenju svih elemenata okoliša, sva mjerenja u vezi prijenosa podataka iz projekta na teren i obrnuto; postavljanje i održavanje iskolčenih oznaka na terenu od početka radova do predaje svih radova investitoru, te izrada snimka izvedenog stanja. Iskolčenje šipkama od armature sa plastičnim zaštitnim čepovima na vrhu svake šipke, materijal za iskolčenje u cijeni stavke</t>
  </si>
  <si>
    <t>staza</t>
  </si>
  <si>
    <t>m²</t>
  </si>
  <si>
    <t>1.2.</t>
  </si>
  <si>
    <t>- uklanjanje svog raslinja i grmlja na postojećem terenu , obuhvaća sječenje i vađenje korijenja, kao i eventualno zaostalih panjeva, krupnijih komada stijene ili kamenja koji će se odvojiti za uporabu u kasnijim radovima, a otpadno raslinje se odvozi na gradsku deponiju predviđenu za takav otpadni materijal; u stavku uključeno uklanjanje, utovar, odvoz i deponiranje</t>
  </si>
  <si>
    <t>PRIPREMNI RADOVI UKUPNO :</t>
  </si>
  <si>
    <t>2.0.</t>
  </si>
  <si>
    <t>ZEMLJANI RADOVI</t>
  </si>
  <si>
    <t>2.1.</t>
  </si>
  <si>
    <t>- iskop rova u postojećem terenu za kameni 'podzid' staze  UVIJEK UZ 1 RUB STAZE odnosno niži rub postojećeg terena (vidljivo u grafičkom prilogu: Situacija na pgp-u (M 1:2500), i to rov dimenzija 30/30 cm (š/v), u duljini 481,14 m' (ukupna razvijena osna duljina = 1603,79 m'), s odlaganjem iskopanog materijala zbog kasnijeg zatrpavanja (nakon izvedbe rubnog podzida ); zatrpavanje i ravnanje uključeno u stavku. Obračun po m³ iskopanog materijala. Očekivana količina je 30% od ukupne duljine staze.</t>
  </si>
  <si>
    <r>
      <t>m</t>
    </r>
    <r>
      <rPr>
        <sz val="11"/>
        <color indexed="8"/>
        <rFont val="Calibri1"/>
        <family val="2"/>
      </rPr>
      <t>³</t>
    </r>
  </si>
  <si>
    <t>2.2.</t>
  </si>
  <si>
    <r>
      <t xml:space="preserve">- široki iskop u max. debljini sloja od 20 cm, uz nasipavanje, razastiranje i sabijanje materijala iz iskopa. Nabijanje vršiti strojno do tražene zbijenosti. </t>
    </r>
    <r>
      <rPr>
        <sz val="11"/>
        <color indexed="8"/>
        <rFont val="Calibri"/>
        <family val="2"/>
      </rPr>
      <t>Obračun po m³.</t>
    </r>
    <r>
      <rPr>
        <sz val="11"/>
        <rFont val="Calibri"/>
        <family val="2"/>
      </rPr>
      <t xml:space="preserve"> </t>
    </r>
    <r>
      <rPr>
        <sz val="11"/>
        <color indexed="8"/>
        <rFont val="Calibri"/>
        <family val="2"/>
      </rPr>
      <t>Očekivana količina je 70% od ukupne površine staze (površina staze 4956,85 m²).</t>
    </r>
  </si>
  <si>
    <t>m³</t>
  </si>
  <si>
    <t>2.3.</t>
  </si>
  <si>
    <t xml:space="preserve">- strojni iskop za AB temeljnu stopu smjerokaza, dim. 115x100 cm, dubina iskopa 70cm. Odbacivanje materijala uz iskop radi naknadnog nasipanja.  Obračun po m³ iskopanog materijala. </t>
  </si>
  <si>
    <t xml:space="preserve"> - iskop za temeljne stope smjerokaza 115x100 cm, dubine 70 cm</t>
  </si>
  <si>
    <t xml:space="preserve"> - iskop za temeljne ploče koševa za otpad 274x124 cm, dubine 35 cm</t>
  </si>
  <si>
    <t>2.4.</t>
  </si>
  <si>
    <t>Nasipavanje, razastiranje i sabijanje materijala oko iskopa temeljnih stopa. Nabijanje vršiti nabijačima (uz poljevanje vodom), do tražene zbijenosti.</t>
  </si>
  <si>
    <t>2.5.</t>
  </si>
  <si>
    <t>STAVKA ISKOPA KOJA SE ODNOSI NA TEHNOLOGIJU GRADNJE AB MULTIFUNKCIONALIH PAVILJONA I KOŠEVA ZA OTPAD</t>
  </si>
  <si>
    <t>- strojni iskop dubine 100 cm, za AB multifunkcionalni paviljon i koš za otpad, a sve prema grafičkom prilogu urbana oprema - tehnologija gradnje. Odbacivanje materijala uz iskop radi naknadnog nasipanja. Iskop se vrši na optimalnoj lokaciji za manipulaciju teretom na gradilištu (kod montaže paviljona i koševa).</t>
  </si>
  <si>
    <t>- nasipavanje, razastiranje i sabijanje materijalom iz iskopa, tj. vraćanje u prvobitno stanje terena nakon izvedbe ab konstrukcija. Nabijanje vršiti nabijačima (uz poljevanje vodom), do tražene zbijenosti. Nasipavanje u visini od 80 cm.</t>
  </si>
  <si>
    <t>2.6.</t>
  </si>
  <si>
    <t>STAVKA ISKOPA KOJA SE ODNOSI NA SADNJU  160 STABALA</t>
  </si>
  <si>
    <t>- strojni iskop u očekivano tvrdoj litici za pojedine sadnice stablašica, i to dimenzije iskopa 60/60/100 cm ( 0.36m3/stablu)</t>
  </si>
  <si>
    <t>2.7.</t>
  </si>
  <si>
    <t>STAVKA NASIPA KOJA SE ODNOSI NA SADNJU  160  STABALA</t>
  </si>
  <si>
    <t>-  dovoz i nasipavanje humusa pri sadnji stablašica u prethodno iskopane rupe u dimenziji ( 0.36m3/stablu)</t>
  </si>
  <si>
    <t>ZEMLJANI RADOVI UKUPNO :</t>
  </si>
  <si>
    <t>3.0.</t>
  </si>
  <si>
    <t>KAMENARSKI RADOVI</t>
  </si>
  <si>
    <t>Kamenarski radovi se izvode mjestimično jer je na nekim postojećim dijelovima staze potrebno samo izravnavanje površine, tj. mrvljenje i tabanje kamenih gromada do tražene zbijenosti (do najnižeg I najčvršće straslog kamena na stazi).</t>
  </si>
  <si>
    <t>3.1.</t>
  </si>
  <si>
    <t>- nabava, dovoz i mjestimično nasipavanje kamenog materijala agregatom 20-63 mm, izvodi se u slojevima uz strojno i ručno nabijanje i valjanje do zbijenosti 35 MPa, ukupne debljine sloja 20 cm. Nasipavanje se izvodi na prethodno poravnatoj i utabanoj podlozi i mjestimično na dijelu staze sa sraslim kamenim gromadama.</t>
  </si>
  <si>
    <r>
      <t>Obračun po m³ ugrađenog materijala. Očekivana količina je 30% od ukupne površine</t>
    </r>
    <r>
      <rPr>
        <sz val="11"/>
        <color indexed="8"/>
        <rFont val="Calibri"/>
        <family val="2"/>
      </rPr>
      <t xml:space="preserve"> staze (površina staze 4956,85 m²).</t>
    </r>
  </si>
  <si>
    <t>3.2.</t>
  </si>
  <si>
    <t xml:space="preserve"> - izvođenje  kamenog 'podzida' staze kamenom iz iskopa sa lokacije (lomljeni kamen 30x30 cm, od kojeg se bira najravniji za vrh hodne plohe kao podzid ili rub staze, a znatnije neravnine se pilaju u dogovoru sa projektanom). </t>
  </si>
  <si>
    <r>
      <t>Obračun po m' ug</t>
    </r>
    <r>
      <rPr>
        <sz val="11"/>
        <color indexed="8"/>
        <rFont val="Calibri"/>
        <family val="2"/>
      </rPr>
      <t>rađenog kamena. Očekivana količina je 70% od ukupne duljine staze (ukupna razvijena osna duljina = 1603,79 m').</t>
    </r>
  </si>
  <si>
    <t>m'</t>
  </si>
  <si>
    <t>3.3.</t>
  </si>
  <si>
    <t>Izrada tucaničkog naboja debljine 10 cm. Na nabijenoj zemljanoj posteljici izraditi tucanički naboj od tucanika veće i manje krupnoće s nabijanjem u slojevima od 10,0 cm do tražene zbijenosti.</t>
  </si>
  <si>
    <t>Nabijanje vršiti strojno, valjanjem uz posipanje gornje površine sitnim tucanikom ( nularica ) tako da površina bude ravna s točnošću ± 2 cm.</t>
  </si>
  <si>
    <t xml:space="preserve">Gotov tucanički naboj služi kao podloga betonskoj podlozi. </t>
  </si>
  <si>
    <t xml:space="preserve"> - temeljne stope smjerokaza</t>
  </si>
  <si>
    <t xml:space="preserve"> - temeljne ploče koševa</t>
  </si>
  <si>
    <t>KAMENARSKI RADOVI UKUPNO :</t>
  </si>
  <si>
    <t>4.0.</t>
  </si>
  <si>
    <t>ARMIRANO-BETONSKI RADOVI</t>
  </si>
  <si>
    <t>4.1.</t>
  </si>
  <si>
    <t xml:space="preserve">- dobava, sječenje, savijanje i postava (ugradba) rebrastog čelika i zavarenih armaturnih mreža prema planovima i načelima savijanja armature te obavezna postava armature na podmetače. </t>
  </si>
  <si>
    <t>*prilagođavanje armature na dilatacijskim spojevima i otvorima</t>
  </si>
  <si>
    <t>*unutrašnji vertikalni i horizontalni transport do mjesta ugradnje</t>
  </si>
  <si>
    <t>4.2.</t>
  </si>
  <si>
    <t xml:space="preserve">- dobava, sječenje, savijanje i postava (ugradba) rebrastog čelika prema planovima i načelima savijanja armature te obavezna postava armature na podmetače. </t>
  </si>
  <si>
    <t xml:space="preserve"> - mrežasta armatura_44 kg_uključeno u stavku</t>
  </si>
  <si>
    <t>4.3.</t>
  </si>
  <si>
    <t>4.4.</t>
  </si>
  <si>
    <t>4.5.</t>
  </si>
  <si>
    <t>Izvedba podložnog betona na tucanikom naboju u zemljanom iskopu, kao kontaktnog veziva ab temeljnim stopama I pločama. Obračun po m² ugrađenog materijala.</t>
  </si>
  <si>
    <t>ARMIRANO-BETONSKI RADOVI UKUPNO :</t>
  </si>
  <si>
    <t>5.0.</t>
  </si>
  <si>
    <t>BRAVARSKI RADOVI</t>
  </si>
  <si>
    <t>5.1.</t>
  </si>
  <si>
    <t>6 kom</t>
  </si>
  <si>
    <t>kom.</t>
  </si>
  <si>
    <t>5.2.</t>
  </si>
  <si>
    <r>
      <t xml:space="preserve"> - izvedba i postava </t>
    </r>
    <r>
      <rPr>
        <i/>
        <sz val="11"/>
        <color indexed="8"/>
        <rFont val="Arial"/>
        <family val="2"/>
      </rPr>
      <t xml:space="preserve">srednje poučne ploče (oznake </t>
    </r>
    <r>
      <rPr>
        <b/>
        <i/>
        <sz val="11"/>
        <color indexed="8"/>
        <rFont val="Arial"/>
        <family val="2"/>
      </rPr>
      <t>M1, M2, M3, M4 )</t>
    </r>
    <r>
      <rPr>
        <i/>
        <sz val="11"/>
        <color indexed="8"/>
        <rFont val="Arial"/>
        <family val="2"/>
      </rPr>
      <t>. Dimenzija ploče panoa 50 x 100 cm.</t>
    </r>
    <r>
      <rPr>
        <sz val="11"/>
        <color indexed="8"/>
        <rFont val="Calibri"/>
        <family val="2"/>
      </rPr>
      <t xml:space="preserve"> Srednja poučna ploča se sastoji od:</t>
    </r>
  </si>
  <si>
    <r>
      <t xml:space="preserve"> a) </t>
    </r>
    <r>
      <rPr>
        <b/>
        <sz val="11"/>
        <color indexed="8"/>
        <rFont val="Calibri"/>
        <family val="2"/>
      </rPr>
      <t>čeličnog lima debljine 12 mm, dim. 50X100cm, vruće cinčan</t>
    </r>
    <r>
      <rPr>
        <sz val="11"/>
        <color indexed="8"/>
        <rFont val="Calibri"/>
        <family val="2"/>
      </rPr>
      <t xml:space="preserve"> i premazan u 2 ruke metalik antracit bojom. </t>
    </r>
  </si>
  <si>
    <r>
      <t>m</t>
    </r>
    <r>
      <rPr>
        <sz val="11"/>
        <color indexed="8"/>
        <rFont val="Calibri1"/>
        <family val="2"/>
      </rPr>
      <t>²</t>
    </r>
  </si>
  <si>
    <r>
      <t xml:space="preserve"> c) Ploča panoa se vijčanim spojevima učvršćuje za stijenku ab paviljona  ( vijci od čelika visokootpornog na koroziju sa ukrasnom glavom) - ukupno </t>
    </r>
    <r>
      <rPr>
        <b/>
        <sz val="11"/>
        <color indexed="8"/>
        <rFont val="Calibri"/>
        <family val="2"/>
      </rPr>
      <t>6 vijaka M10</t>
    </r>
    <r>
      <rPr>
        <sz val="11"/>
        <color indexed="8"/>
        <rFont val="Calibri"/>
        <family val="2"/>
      </rPr>
      <t>, 3 sa svake strane ploče.</t>
    </r>
  </si>
  <si>
    <t>2 ploče u svakom “ringu” -prstenu paviljona, ukupno 8 prstenova (po 3 prstena u tipu 1 I po 2 prstena u tipu 2)</t>
  </si>
  <si>
    <t>5.3.</t>
  </si>
  <si>
    <r>
      <t xml:space="preserve"> - izvedba, transport i postava </t>
    </r>
    <r>
      <rPr>
        <i/>
        <sz val="11"/>
        <color indexed="8"/>
        <rFont val="Arial"/>
        <family val="2"/>
      </rPr>
      <t xml:space="preserve">smjerokaza (oznake </t>
    </r>
    <r>
      <rPr>
        <b/>
        <i/>
        <sz val="11"/>
        <color indexed="8"/>
        <rFont val="Arial"/>
        <family val="2"/>
      </rPr>
      <t>SM1</t>
    </r>
    <r>
      <rPr>
        <i/>
        <sz val="11"/>
        <color indexed="8"/>
        <rFont val="Arial"/>
        <family val="2"/>
      </rPr>
      <t xml:space="preserve">), sastavljenog od 1 strelice, a dimenzija ploče strelice jest 65 x 15 cm.
</t>
    </r>
    <r>
      <rPr>
        <sz val="11"/>
        <color indexed="8"/>
        <rFont val="Arial"/>
        <family val="2"/>
      </rPr>
      <t>Smjerokaz se sastoji od:</t>
    </r>
    <r>
      <rPr>
        <sz val="11"/>
        <color indexed="8"/>
        <rFont val="Calibri"/>
        <family val="2"/>
      </rPr>
      <t xml:space="preserve"> </t>
    </r>
  </si>
  <si>
    <r>
      <t xml:space="preserve"> a) 1 komada </t>
    </r>
    <r>
      <rPr>
        <b/>
        <sz val="11"/>
        <color indexed="8"/>
        <rFont val="Calibri"/>
        <family val="2"/>
      </rPr>
      <t>čeličnog lima debljine 12 mm, dim. 65x15cm, vruće cinčan</t>
    </r>
    <r>
      <rPr>
        <sz val="11"/>
        <color indexed="8"/>
        <rFont val="Calibri"/>
        <family val="2"/>
      </rPr>
      <t xml:space="preserve"> i premazan u 2 ruke metalik antracit bojom, u obliku strelice na jednom kraju, na način da je izvedena pod kutem od 45° iz donjeg i gornjeg ugla te se vrh strelice nalazi na pola visine 7.5cm (provjeriti sa arheologom i projektantom koliko od 5 strelica je lijevih, a koliko desnih)</t>
    </r>
  </si>
  <si>
    <r>
      <t xml:space="preserve"> c) Ploča strelice se vijčanim spojevima učvršćuje za potkonstrukciju ( vijci od čelika visokootpornog na koroziju sa ukrasnom glavom) - ukupno</t>
    </r>
    <r>
      <rPr>
        <b/>
        <sz val="11"/>
        <color indexed="8"/>
        <rFont val="Calibri"/>
        <family val="2"/>
      </rPr>
      <t xml:space="preserve"> 10 vijaka M10, po 1 sa gornje i donje strane svake strelice.</t>
    </r>
  </si>
  <si>
    <r>
      <t xml:space="preserve"> d) </t>
    </r>
    <r>
      <rPr>
        <b/>
        <sz val="11"/>
        <color indexed="8"/>
        <rFont val="Calibri"/>
        <family val="2"/>
      </rPr>
      <t>Potkonstrukcija je čelični L profil 100 x 100 mm,  l</t>
    </r>
    <r>
      <rPr>
        <sz val="11"/>
        <color indexed="8"/>
        <rFont val="Calibri"/>
        <family val="2"/>
      </rPr>
      <t xml:space="preserve"> = 189cm,</t>
    </r>
    <r>
      <rPr>
        <b/>
        <sz val="11"/>
        <color indexed="8"/>
        <rFont val="Calibri"/>
        <family val="2"/>
      </rPr>
      <t xml:space="preserve"> d=12mm, </t>
    </r>
    <r>
      <rPr>
        <sz val="11"/>
        <color indexed="8"/>
        <rFont val="Calibri"/>
        <family val="2"/>
      </rPr>
      <t xml:space="preserve"> zavaren na čeličnu stopu opisanu pod f), vruće cinčan i premazan u 2 ruke metalik antracit bojom. Prethodno su na stopi izbušene 4 rupe za učvršćivanje u AB temelj. (sve rupe na potkonstrukciji i na strelicama smjerokaza se buše prije cinčanja i premazivanja), sve prema nacrtu. Za 1 smjerokaz po 1 L profil za 1 stopu - dakle ukupno 1 L profil po smjerokazu</t>
    </r>
  </si>
  <si>
    <t xml:space="preserve">kom. </t>
  </si>
  <si>
    <t>Obavezna  izrada radioničkog nacrta. Izradi je dozvoljeno pristupiti nakon ovjere radioničkog nacrta od strane nadzora i projektanta.</t>
  </si>
  <si>
    <r>
      <t>f)</t>
    </r>
    <r>
      <rPr>
        <b/>
        <sz val="11"/>
        <color indexed="8"/>
        <rFont val="Calibri"/>
        <family val="2"/>
      </rPr>
      <t xml:space="preserve"> čelična stopa 250 x 400 mm ( 1 komad)</t>
    </r>
    <r>
      <rPr>
        <sz val="11"/>
        <color indexed="8"/>
        <rFont val="Calibri"/>
        <family val="2"/>
      </rPr>
      <t xml:space="preserve">, za "stup"-L profil (1kom. po smjerokazu); L profil je varen na čeličnu stopu koja je spojena sa armaturom AB temeljne trake, i to čeličnim svornjacima –  zasebno opisani pod e); stopa je položena užom stranom od 250mm na kontinuiranu temeljnu traku i to na njen niži dio širine 25cm smješten sa vanjske strane profila staze </t>
    </r>
    <r>
      <rPr>
        <i/>
        <sz val="11"/>
        <color indexed="8"/>
        <rFont val="Calibri"/>
        <family val="2"/>
      </rPr>
      <t>/vidi grafički dio: Oprema: poučne ploče M 1:20, Detalj: čelična stopa M 1:5/</t>
    </r>
  </si>
  <si>
    <t>Stup, tj. L profil se spaja/vari za čeličnu stopu, a svornjacima spaja na armaturu AB temeljne trake,  - temeljna traka zasebno obračunata u armirano-betonskim radovima, a kaširana folija u grafičkim radovima.*</t>
  </si>
  <si>
    <t>5.4.</t>
  </si>
  <si>
    <t>Isto kao st. 5.3., samo smjerokaz s 4 strelice</t>
  </si>
  <si>
    <t>BRAVARSKI RADOVI UKUPNO :</t>
  </si>
  <si>
    <t>6.0.</t>
  </si>
  <si>
    <t>GRAFIČKI RADOVI</t>
  </si>
  <si>
    <t>6.1.</t>
  </si>
  <si>
    <r>
      <t xml:space="preserve">- usluga osmišljavanja i pisanja dvojezičnog (hrv - eng) poučnog sadržaja, grafičkog dizajna i tiska naljepnica za poučne ploče i smjerokaze. Grafički dizajn </t>
    </r>
    <r>
      <rPr>
        <sz val="11"/>
        <color indexed="8"/>
        <rFont val="Calibri"/>
        <family val="2"/>
      </rPr>
      <t xml:space="preserve">poučnih ploča obuhvaća </t>
    </r>
    <r>
      <rPr>
        <sz val="11"/>
        <color indexed="8"/>
        <rFont val="Arial"/>
        <family val="2"/>
      </rPr>
      <t>u grafici oznake</t>
    </r>
    <r>
      <rPr>
        <b/>
        <sz val="11"/>
        <color indexed="8"/>
        <rFont val="Arial"/>
        <family val="2"/>
      </rPr>
      <t xml:space="preserve"> M1, M2, M3, M4,</t>
    </r>
    <r>
      <rPr>
        <sz val="11"/>
        <color indexed="8"/>
        <rFont val="Arial"/>
        <family val="2"/>
      </rPr>
      <t xml:space="preserve"> dimenzija 50/100 cm, a</t>
    </r>
    <r>
      <rPr>
        <sz val="11"/>
        <color indexed="8"/>
        <rFont val="Calibri"/>
        <family val="2"/>
      </rPr>
      <t xml:space="preserve"> za smjerokaze u grafici obuhvaća oznake SM1 i SM2 dimenzija 65/15 cm. Priprema za tisak te obrada materijala udruge ArxNovum sa svim priređenim poučnim sadržajem na hrvatskom i engleskom jeziku.  Tisak visoke kvalitete obuhvaća naljepnice od kvalitetne PVC folije proizvođača 3M na koje se digitalno printa lateks printerom te dodatno laminira zaštitnom laminantom folijom).</t>
    </r>
  </si>
  <si>
    <t>6.2.</t>
  </si>
  <si>
    <r>
      <t xml:space="preserve"> - grafički dizajn</t>
    </r>
    <r>
      <rPr>
        <sz val="11"/>
        <color indexed="8"/>
        <rFont val="Calibri"/>
        <family val="2"/>
      </rPr>
      <t xml:space="preserve"> smjerokaza </t>
    </r>
    <r>
      <rPr>
        <sz val="11"/>
        <color indexed="8"/>
        <rFont val="Arial"/>
        <family val="2"/>
      </rPr>
      <t>(u grafici oznake</t>
    </r>
    <r>
      <rPr>
        <b/>
        <sz val="11"/>
        <color indexed="8"/>
        <rFont val="Arial"/>
        <family val="2"/>
      </rPr>
      <t xml:space="preserve"> SM1</t>
    </r>
    <r>
      <rPr>
        <sz val="11"/>
        <color indexed="8"/>
        <rFont val="Arial"/>
        <family val="2"/>
      </rPr>
      <t xml:space="preserve">), / sastavljenog od 1 strelice, dimenzija 65/15cm / </t>
    </r>
    <r>
      <rPr>
        <sz val="11"/>
        <color indexed="8"/>
        <rFont val="Calibri"/>
        <family val="2"/>
      </rPr>
      <t>i priprema za tisak te obrada materijala udruge ArxNovum sa svim priređenim poučnim sadržajem na hrvatskom i engleskom jeziku, uključeno sa prijevodom i samom folijom za vanjsku uporabu koja će se kaširati na HPL laminatnu ploču.</t>
    </r>
  </si>
  <si>
    <t>6.3.</t>
  </si>
  <si>
    <r>
      <t xml:space="preserve"> </t>
    </r>
    <r>
      <rPr>
        <i/>
        <sz val="11"/>
        <color indexed="8"/>
        <rFont val="Arial"/>
        <family val="2"/>
      </rPr>
      <t xml:space="preserve"> - grafički dizajn</t>
    </r>
    <r>
      <rPr>
        <i/>
        <sz val="11"/>
        <color indexed="8"/>
        <rFont val="Calibri"/>
        <family val="2"/>
      </rPr>
      <t xml:space="preserve"> smjerokaza </t>
    </r>
    <r>
      <rPr>
        <b/>
        <i/>
        <sz val="11"/>
        <color indexed="8"/>
        <rFont val="Arial"/>
        <family val="2"/>
      </rPr>
      <t>(</t>
    </r>
    <r>
      <rPr>
        <i/>
        <sz val="11"/>
        <color indexed="8"/>
        <rFont val="Arial"/>
        <family val="2"/>
      </rPr>
      <t>u grafici oznake</t>
    </r>
    <r>
      <rPr>
        <b/>
        <i/>
        <sz val="11"/>
        <color indexed="8"/>
        <rFont val="Arial"/>
        <family val="2"/>
      </rPr>
      <t xml:space="preserve"> SM2),</t>
    </r>
    <r>
      <rPr>
        <i/>
        <sz val="11"/>
        <color indexed="8"/>
        <rFont val="Arial"/>
        <family val="2"/>
      </rPr>
      <t xml:space="preserve"> / sastavljenog od 4 strelice, dimenzija 65/15cm / </t>
    </r>
    <r>
      <rPr>
        <i/>
        <sz val="11"/>
        <color indexed="8"/>
        <rFont val="Calibri"/>
        <family val="2"/>
      </rPr>
      <t>i priprema za tisak te obrada materijala udruge ArxNovum sa svim priređenim poučnim sadržajem na hrvatskom i engleskom jeziku, uključeno sa prijevodom i samom folijom za vanjsku uporabu koja će se kaširati na HPL laminatnu ploču.</t>
    </r>
  </si>
  <si>
    <t>GRAFIČKI RADOVI UKUPNO :</t>
  </si>
  <si>
    <t>7.0.</t>
  </si>
  <si>
    <t>TIPSKA OPREMA, OSTALI RADOVI, PRIBOR I SL.</t>
  </si>
  <si>
    <t>7.1.</t>
  </si>
  <si>
    <t>STAVKA KOJA SE ODNOSI NA TEHNOLOGIJU GRADNJE AB KOŠEVA ZA OTPAD, UKLJUČIVO PRETHODNE STAVKE: 2.5., 3.3., 4.2., 4.4., 4.5. (NAVEDENE PRETHODNE STAVKE SU OBRAČUNATE, STAVKA 7.1. SE ODNOSI SAMO NA KOŠEVE ZA RAZVRSTAVANJE S PRIPADNIM OZNAKAMA ).</t>
  </si>
  <si>
    <t>kpl</t>
  </si>
  <si>
    <t>Obračun po kompletu od 4 pločice oznake vrste otpada (žuta, zelena, plava, smeđa) – izbor projektanta po RAL-u ili ton-karti dobavljača.</t>
  </si>
  <si>
    <t>7.2.</t>
  </si>
  <si>
    <t>STAVKA KOJA SE ODNOSI NA TEHNOLOGIJU GRADNJE AB MULTIFUNKCIONALNOG PAVILJONA, UKLJUČIVO PRETHODNE STAVKE: 2.5., 4.1., 5.1., 6.1. (NAVEDENE PRETHODNE STAVKE SU OBRAČUNATE, STAVKA 7.2. PODRAZUMIJEVA MATERIJAL, RAD I PRIBOR KOD IZGRADNJE PAVILJONA  ).</t>
  </si>
  <si>
    <t>26 kom x 4</t>
  </si>
  <si>
    <t>27 kom x 4</t>
  </si>
  <si>
    <t>- dobava, transport materijala i završna obrada ab multifunkcionalnog paviljona što podrazumijeva poliranje i brušenje betona i čeličnih kvadratnih cijevi, uz temeljni i završni premaz:</t>
  </si>
  <si>
    <r>
      <t xml:space="preserve">*zaštitni premaz od atmosferskih utjecaja betonskih površina, premaz tipa DRACO SHIELD 110 ili jednakovrijedno, sa svim potrebnim predradnjama. </t>
    </r>
    <r>
      <rPr>
        <i/>
        <sz val="11"/>
        <rFont val="Calibri"/>
        <family val="2"/>
      </rPr>
      <t>Prosječna potrošnja cca. 155L/468,84m² = 1L/cca. 3m²</t>
    </r>
  </si>
  <si>
    <r>
      <t xml:space="preserve">*temeljni I završni premaz u 2 sloja nanosa kao zaštitni premaz od atmosferskih utjecaja čeličnih površina, u RAL-u po izboru projektanta, premaz tipa KEMOCEL ili jednakovrijedno. </t>
    </r>
    <r>
      <rPr>
        <i/>
        <sz val="11"/>
        <rFont val="Calibri"/>
        <family val="2"/>
      </rPr>
      <t>Prosječna potrošnja 0,2L za dva sloja nanosa/m² = 1L/cca. 3m²</t>
    </r>
  </si>
  <si>
    <t>7.3.</t>
  </si>
  <si>
    <t>STAVKA KOJA SE ODNOSI NA MANIPULACIJU TERETOM NA GRADILIŠTU: PODIZANJE, TRANSPORT I MONTAŽA MULTIFUNKCIONALNOG PAVILJONA I KOŠEVA ZA OTPAD NA GRADILIŠTU</t>
  </si>
  <si>
    <t>- radovi na montaži ab paviljona i ab koševa za otpad što podrazumijeva:</t>
  </si>
  <si>
    <t>*uklanjanje veznog i spojnog materijala te pribora uz zbrinjavanje istog</t>
  </si>
  <si>
    <t>*manipulacija tereta na gradilištu: podizanje I odvod ab konstrukcija multifunkcionalnog paviljona I koševa za otpad uz montažu na predviđeno mjesto</t>
  </si>
  <si>
    <t>Obračun po komadu dobivene ab konstrukcije.</t>
  </si>
  <si>
    <r>
      <t xml:space="preserve"> - multifunkcionalni paviljon_18,12m</t>
    </r>
    <r>
      <rPr>
        <sz val="11"/>
        <color indexed="8"/>
        <rFont val="Calibri1"/>
        <family val="2"/>
      </rPr>
      <t>³, procijenjena težina = 45300 kg</t>
    </r>
  </si>
  <si>
    <r>
      <t xml:space="preserve"> - multifunkcionalni paviljon_14,56m</t>
    </r>
    <r>
      <rPr>
        <sz val="11"/>
        <color indexed="8"/>
        <rFont val="Calibri1"/>
        <family val="2"/>
      </rPr>
      <t>³, procijenjena težina = 36400 kg</t>
    </r>
  </si>
  <si>
    <r>
      <t xml:space="preserve"> - koš za otpad_</t>
    </r>
    <r>
      <rPr>
        <sz val="11"/>
        <color indexed="8"/>
        <rFont val="Calibri"/>
        <family val="2"/>
      </rPr>
      <t>0,88m</t>
    </r>
    <r>
      <rPr>
        <sz val="11"/>
        <color indexed="8"/>
        <rFont val="Calibri1"/>
        <family val="2"/>
      </rPr>
      <t>³, procijenjena težina = 2112 kg</t>
    </r>
  </si>
  <si>
    <t>7.4.</t>
  </si>
  <si>
    <t>BARIJERA ZA ZAŠTITU OD ODRONA 100 kJ- visine 2 metra od kote terena.</t>
  </si>
  <si>
    <t>789,14 m² ukupno na oko 27m duljine (visina preko 29m)</t>
  </si>
  <si>
    <t>m2</t>
  </si>
  <si>
    <t>OPREMA UKUPNO :</t>
  </si>
  <si>
    <t>8.0.</t>
  </si>
  <si>
    <t>HORTIKULTURA</t>
  </si>
  <si>
    <t>Dobava , dovoz na lokaciju I sadnja sadnice stabla, na mikrolokacije po dogovoru s projektantom:</t>
  </si>
  <si>
    <t>8.1.</t>
  </si>
  <si>
    <t>ČEMPRES  (visina min. 180 cm)</t>
  </si>
  <si>
    <t>8.2.</t>
  </si>
  <si>
    <t>PINIJA (visina min. 180 cm)</t>
  </si>
  <si>
    <t>8.3.</t>
  </si>
  <si>
    <t>PLANIKA (visina min. 180 cm)</t>
  </si>
  <si>
    <t>8.4.</t>
  </si>
  <si>
    <t>LOVOR (visina min. 180 cm)</t>
  </si>
  <si>
    <t>8.5.</t>
  </si>
  <si>
    <t>MASLINA (visina min. 180 cm)</t>
  </si>
  <si>
    <t>8.6.</t>
  </si>
  <si>
    <t>ROGAČ (visina min. 180 cm)</t>
  </si>
  <si>
    <t>8.7.</t>
  </si>
  <si>
    <t>SMOKVA (visina min. 180 cm)</t>
  </si>
  <si>
    <t>8.8.</t>
  </si>
  <si>
    <t>CRNI DUD (visina min. 180 cm)</t>
  </si>
  <si>
    <t>8.9.</t>
  </si>
  <si>
    <t>BADEM (visina min. 180 cm)</t>
  </si>
  <si>
    <t>8.10.</t>
  </si>
  <si>
    <t>NAR (visina min. 180 cm)</t>
  </si>
  <si>
    <t>HORTIKULTURA UKUPNO:</t>
  </si>
  <si>
    <t>REKAPITULACIJA</t>
  </si>
  <si>
    <t xml:space="preserve">PRIPREMNI RADOVI </t>
  </si>
  <si>
    <t>UKUPNO</t>
  </si>
  <si>
    <r>
      <t xml:space="preserve">+PDV </t>
    </r>
    <r>
      <rPr>
        <b/>
        <sz val="11"/>
        <color indexed="8"/>
        <rFont val="Arial"/>
        <family val="2"/>
      </rPr>
      <t>(</t>
    </r>
    <r>
      <rPr>
        <b/>
        <sz val="11"/>
        <color indexed="8"/>
        <rFont val="Calibri"/>
        <family val="2"/>
      </rPr>
      <t>25%</t>
    </r>
    <r>
      <rPr>
        <b/>
        <sz val="11"/>
        <color indexed="8"/>
        <rFont val="Arial"/>
        <family val="2"/>
      </rPr>
      <t>)</t>
    </r>
  </si>
  <si>
    <t>SVEUKUPNO</t>
  </si>
  <si>
    <r>
      <t xml:space="preserve"> - izvedba ab multifunkcionalnog paviljona (prema grafičkom prilogu: urbana oprema-tehnologija gradnje)</t>
    </r>
    <r>
      <rPr>
        <sz val="11"/>
        <color indexed="8"/>
        <rFont val="Calibri"/>
        <family val="2"/>
      </rPr>
      <t>, betonom C 30/37 XC2 ili jednakovrijednim I armaturnim šipkama Ø 8mm. Armatura uključena u stavku, kao i sva potrebna oplata. Obračun po m³ ugrađenog betona.</t>
    </r>
  </si>
  <si>
    <t xml:space="preserve"> - rebrasta armatura B 500B_2614,4 kg ili jednakovrijedno</t>
  </si>
  <si>
    <t xml:space="preserve"> - izvedba temeljne ploče dim. 64X214x20 cm , betonom C 30/37 XC2 ili jednakovrijedno I mrežastom armaturom. Armatura uključena u stavku, kao i sva potrebna oplata. Obračun po m³ ugrađenog betona.</t>
  </si>
  <si>
    <t xml:space="preserve"> - izvedba temeljnih stopa smjerokaza, dim. 40X55x40 cm, betonom C 30/37 XC2 ili jednakovrijedno I armaturnim šipkama Ø 8mm. Armatura uključena u stavku, kao i sva potrebna oplata. Obračun po m³ ugrađenog betona.</t>
  </si>
  <si>
    <t xml:space="preserve"> - rebrasta armatura B 500B_15,2 kg ili jednakovrijedno, uključeno u stavku</t>
  </si>
  <si>
    <t xml:space="preserve"> - izvedba ab konstrukcije koša za otpad: konstrukcija nepravilnih vanjskih stijenki s 4 unutarnja otvora, dim. otvora 40x40x65 cm (otvori za umetak koševa za otpad), betonom C 30/37 XC2 ili jednakovrijedno I armaturnim šipkama Ø 8mm (težina armature je minimalna radi rasporeda I broja potrebnih šipki). Armatura uključena u stavku, kao i sva potrebna oplata. Obračun po m³ ugrađenog betona.</t>
  </si>
  <si>
    <r>
      <t xml:space="preserve"> b) Na ploču se ljepilom ( kao Sika Bond-T2 ili jednakovrijedno) lijepi </t>
    </r>
    <r>
      <rPr>
        <b/>
        <sz val="11"/>
        <color indexed="8"/>
        <rFont val="Calibri"/>
        <family val="2"/>
      </rPr>
      <t>max kompakt/ HPL laminatna ploča, dim. 50X100cm, d=10mm</t>
    </r>
    <r>
      <rPr>
        <sz val="11"/>
        <color indexed="8"/>
        <rFont val="Calibri"/>
        <family val="2"/>
      </rPr>
      <t xml:space="preserve">, na koju je kaširana isprintana folija 50x100cm /*zasebno obračunata u grafičkim radovima/. U cijeni ove stavke je max kompakt/HPL laminatna ploča debljine 10 mm ili jednakovrijedno i njeno ljepljenje na čelični lim. U cijeni stavke je i kaširanje folije na max kompakt/HPL laminatnu ploču. U cijeni nije printanje niti folija niti grafička priprema*. </t>
    </r>
  </si>
  <si>
    <r>
      <t xml:space="preserve"> </t>
    </r>
    <r>
      <rPr>
        <b/>
        <sz val="11"/>
        <color indexed="8"/>
        <rFont val="Calibri"/>
        <family val="2"/>
      </rPr>
      <t>b)</t>
    </r>
    <r>
      <rPr>
        <sz val="11"/>
        <color indexed="8"/>
        <rFont val="Calibri"/>
        <family val="2"/>
      </rPr>
      <t xml:space="preserve"> Na ploču se ljepilom ( kao Sika Bond-T2 ili jednakovrijedno) lijepi </t>
    </r>
    <r>
      <rPr>
        <b/>
        <sz val="11"/>
        <color indexed="8"/>
        <rFont val="Calibri"/>
        <family val="2"/>
      </rPr>
      <t>max kompakt/ HPL laminatna ploča, dim. 65x15cm, d=10mm,</t>
    </r>
    <r>
      <rPr>
        <sz val="11"/>
        <color indexed="8"/>
        <rFont val="Calibri"/>
        <family val="2"/>
      </rPr>
      <t xml:space="preserve"> u obliku strelice kao lim pod a) na koju je kaširana isprintana folija 65x15cm /*zasebno obračunata u grafičkim radovima/. 5 strelica za 5 komada čeličnog lima, a broj lijevih u odnosu na desne strelice provjeriti sa arheologom i projektantnom. U cijeni ove stavke je max kompakt/HPL laminatna ploča debljine 10 mm ili jednakovrijedno, u obliku strelice i njeno ljepljenje na čelični lim. U cijeni stavke je i kaširanje folije na max kompakt/HPL laminatnu ploču. U cijeni nije printanje niti folija niti grafička priprema*. </t>
    </r>
  </si>
  <si>
    <r>
      <t xml:space="preserve">- dobava, transport i ugradnja bala sijena dim. 30x50x100 cm, za izgradnju multifunkcionalnih paviljona. Bale stijena se polažu u zemljani iskop, oblažu po vanjskim stijenkama PE folijom ili jednakovrijedno i potom zalijevaju betonom, a sve prema grafičkom prilogu urbana oprema - tehnologija gradnje. Bale sijena se zajedno s PE folijom po otvrdnjavanju betona uklanjaju. </t>
    </r>
    <r>
      <rPr>
        <i/>
        <sz val="11"/>
        <rFont val="Calibri"/>
        <family val="2"/>
      </rPr>
      <t>U obračun uzeta u obzir maksimalna moguća količina sijena bala, radi tehnologije rada očekivana je količina manja.</t>
    </r>
  </si>
  <si>
    <t>- nabava, dovoz i ugradnja koševa za razvrstavane otpada. Koševi dimenzija 40x40x65 cm, postavljaju se u predviđene utore u betonskom elementu, a sve prema grafičkom prilogu: urbana oprema - koševi za razvrstavanje. Jedan komplet koševa, sadrži 4 otvora. Obračun po kompletu koševa (komplet od 4 koša). Dopuštena odstupanja navedenih dimenzija su +-10%</t>
  </si>
  <si>
    <t>Stavka obuhvaća dobavu, dopremu i ugradnju barijere protiv odrona.Barijera je sposobna izdržati udar stijenskog bloka s razinom energije od 100 kJ. Barijera se postavlja iznad šetnice u svrhu prihvaćanja odrona te zaštite prolaznika. Barijera se sastoji od stupova koji se sidre rebrastom armaturom fi 32, koja se bušenjem ugrađuje u tlo u dubinu od 1 metra, a 2 metra je vanjski dio stupova. Sidra od stupova se injektiraju, te se po vrhu sredini i dnu stupova provlači čelično uže fi 5mm,1770 N/mm2, također ugrađuju se i vertikalna užad promjera fi 5mm, 1770N/mm2 na međusobnom razamku od 1 metra. Preko čeličnog užeta postavlja se mreža protiv odrona.Mreža za zaštitu od odrona sljedećih je karakteristika; šesterokutna dvostruko uvijena pocinčana mreža TIP 6x8: jednostruko pocinčanje 240-290 g/m2, vlačna čvrstoća žice 380-500 N/mm2, promjer žice 2,7 mm, promjer žice na krajevima 3,1 mm, zbog ekstremnih uvjeta na lokaciji ugradnje žica ima posebnu polimernu zaštitu koja odgovara normi EN 10245-5 ili jednakovrijedno, zaštitu od UV radijacije (vlačna čvrstoća i elongacija se nakon 4000 sati izloženosti UV zrakama ne smije promijeniti više od 25% u odnosu na početne rezultate), izloženost polimerne zaštite testu slanoće (ISO 9227) nakon 6000 sati ne smije pokazivati više od 5% DBR-a (početak korozije), prionjivost polimerne zaštite mora biti Klasa 1a prema EN 10245-5 ili jednakovrijedno.Barijera mora biti certificirana. U stavci je obuhvaćen sav rad i materijal potreban za ugradnju barijere. Obračun po metru dužnom izvedene barijere. Moguća odstupanja od navedenih dimenzija +-10%</t>
  </si>
  <si>
    <t>Zemljište III I IV kategorije, uključeno izdvajanje čistog kamenog materijala iz iskopa te zbrinjavanje na gradilištu za kasniju upotrebu u podzidu malog amfiteatra te jednostranoj markaciji ruba staze.</t>
  </si>
  <si>
    <r>
      <t xml:space="preserve"> - izvedba, transport i postava </t>
    </r>
    <r>
      <rPr>
        <sz val="11"/>
        <color indexed="8"/>
        <rFont val="Arial"/>
        <family val="2"/>
      </rPr>
      <t>čelične kvadratne cijevi kvalitete S235, kao ukrute za betonski multifunkcionalni paviljon: čelična kvadratna cijev 80x80 mm, debljine stijenke 2 mm i duljine L= 6 m.</t>
    </r>
  </si>
  <si>
    <r>
      <t xml:space="preserve"> e) Konstrukcija se u armiranobetonski temelj sidri pomoću </t>
    </r>
    <r>
      <rPr>
        <sz val="11"/>
        <color indexed="8"/>
        <rFont val="Calibri"/>
        <family val="2"/>
      </rPr>
      <t>Fischer sidrenog svornjaka FAZ C 12/100 A4 ili jednakovrijedno</t>
    </r>
    <r>
      <rPr>
        <b/>
        <sz val="11"/>
        <color indexed="8"/>
        <rFont val="Calibri"/>
        <family val="2"/>
      </rPr>
      <t xml:space="preserve">, </t>
    </r>
    <r>
      <rPr>
        <sz val="11"/>
        <color indexed="8"/>
        <rFont val="Calibri"/>
        <family val="2"/>
      </rPr>
      <t>(čelik visoko otporan na koroziju ) - 4 komada po stopi, ukupno</t>
    </r>
    <r>
      <rPr>
        <b/>
        <sz val="11"/>
        <color indexed="8"/>
        <rFont val="Calibri"/>
        <family val="2"/>
      </rPr>
      <t xml:space="preserve"> 8 komada</t>
    </r>
    <r>
      <rPr>
        <sz val="11"/>
        <color indexed="8"/>
        <rFont val="Calibri"/>
        <family val="2"/>
      </rPr>
      <t xml:space="preserve"> po ploči</t>
    </r>
  </si>
  <si>
    <r>
      <t xml:space="preserve">- dobava, transport i ugradnja PE folije na stijenke bala stijena prethodno položenih u zemljanom iskopu, da bi se preko obloge PE folijom ugradio beton (ugradnja na kontaktu PE folije i zemljanog iskopa), a sve prema grafičkom prilogu urbana oprema - tehnologija gradnje. PE folija se po otvrdnjavanju betona uklanja zajedno s balama sijena. </t>
    </r>
    <r>
      <rPr>
        <i/>
        <sz val="11"/>
        <rFont val="Calibri"/>
        <family val="2"/>
      </rPr>
      <t>U obračun uzeta u obzir maksimalna moguća količina PE folije radi tehnologije rada, očekivana je količina manja.</t>
    </r>
  </si>
</sst>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409]#,##0.00;[Red]\-[$$-409]#,##0.00"/>
    <numFmt numFmtId="177" formatCode="#,##0.000"/>
    <numFmt numFmtId="178" formatCode="m/d/yyyy"/>
    <numFmt numFmtId="179" formatCode="mm/dd/yyyy"/>
    <numFmt numFmtId="180" formatCode="#,##0.00\ [$kn-41A];\-#,##0.00\ [$kn-41A]"/>
  </numFmts>
  <fonts count="58">
    <font>
      <sz val="10"/>
      <name val="Arial"/>
      <family val="2"/>
    </font>
    <font>
      <sz val="11"/>
      <name val="Calibri"/>
      <family val="2"/>
    </font>
    <font>
      <sz val="11"/>
      <color indexed="8"/>
      <name val="Calibri"/>
      <family val="2"/>
    </font>
    <font>
      <b/>
      <sz val="11"/>
      <color indexed="8"/>
      <name val="Calibri"/>
      <family val="2"/>
    </font>
    <font>
      <u val="single"/>
      <sz val="11"/>
      <color indexed="8"/>
      <name val="Calibri"/>
      <family val="2"/>
    </font>
    <font>
      <sz val="10.5"/>
      <color indexed="8"/>
      <name val="Calibri"/>
      <family val="2"/>
    </font>
    <font>
      <b/>
      <sz val="11"/>
      <color indexed="22"/>
      <name val="Calibri"/>
      <family val="2"/>
    </font>
    <font>
      <b/>
      <sz val="11"/>
      <name val="Calibri"/>
      <family val="2"/>
    </font>
    <font>
      <i/>
      <sz val="11"/>
      <name val="Calibri"/>
      <family val="2"/>
    </font>
    <font>
      <b/>
      <sz val="11"/>
      <color indexed="10"/>
      <name val="Calibri"/>
      <family val="2"/>
    </font>
    <font>
      <i/>
      <sz val="11"/>
      <color indexed="8"/>
      <name val="Calibri"/>
      <family val="2"/>
    </font>
    <font>
      <b/>
      <i/>
      <sz val="14"/>
      <color indexed="10"/>
      <name val="Calibri"/>
      <family val="2"/>
    </font>
    <font>
      <sz val="12"/>
      <color indexed="8"/>
      <name val="Calibri"/>
      <family val="2"/>
    </font>
    <font>
      <sz val="11"/>
      <color indexed="8"/>
      <name val="Arial"/>
      <family val="2"/>
    </font>
    <font>
      <sz val="10"/>
      <name val="Calibri"/>
      <family val="2"/>
    </font>
    <font>
      <b/>
      <i/>
      <sz val="11"/>
      <name val="Calibri"/>
      <family val="2"/>
    </font>
    <font>
      <b/>
      <u val="single"/>
      <sz val="11"/>
      <color indexed="8"/>
      <name val="Calibri"/>
      <family val="2"/>
    </font>
    <font>
      <sz val="11"/>
      <name val="Arial"/>
      <family val="2"/>
    </font>
    <font>
      <b/>
      <i/>
      <u val="single"/>
      <sz val="11"/>
      <color indexed="8"/>
      <name val="Arial"/>
      <family val="2"/>
    </font>
    <font>
      <b/>
      <i/>
      <sz val="16"/>
      <color indexed="8"/>
      <name val="Arial"/>
      <family val="2"/>
    </font>
    <font>
      <b/>
      <sz val="11"/>
      <color indexed="8"/>
      <name val="Arial"/>
      <family val="2"/>
    </font>
    <font>
      <sz val="11"/>
      <color indexed="8"/>
      <name val="Calibri1"/>
      <family val="2"/>
    </font>
    <font>
      <i/>
      <sz val="11"/>
      <color indexed="8"/>
      <name val="Arial"/>
      <family val="2"/>
    </font>
    <font>
      <b/>
      <i/>
      <sz val="11"/>
      <color indexed="8"/>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u val="single"/>
      <sz val="11"/>
      <color rgb="FF0000FF"/>
      <name val="Calibri"/>
      <family val="2"/>
    </font>
    <font>
      <b/>
      <sz val="11"/>
      <color rgb="FF3F3F3F"/>
      <name val="Calibri"/>
      <family val="2"/>
    </font>
    <font>
      <b/>
      <sz val="11"/>
      <color rgb="FFFA7D00"/>
      <name val="Calibri"/>
      <family val="2"/>
    </font>
    <font>
      <sz val="11"/>
      <color rgb="FF9C0006"/>
      <name val="Calibri"/>
      <family val="2"/>
    </font>
    <font>
      <b/>
      <sz val="18"/>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rgb="FF800080"/>
      <name val="Calibri"/>
      <family val="2"/>
    </font>
    <font>
      <b/>
      <sz val="11"/>
      <color rgb="FFFFFFFF"/>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5"/>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
      <patternFill patternType="solid">
        <fgColor indexed="51"/>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medium">
        <color theme="4"/>
      </bottom>
    </border>
    <border>
      <left/>
      <right/>
      <top/>
      <bottom style="medium">
        <color theme="4" tint="0.49998000264167786"/>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color indexed="63"/>
      </left>
      <right>
        <color indexed="63"/>
      </right>
      <top>
        <color indexed="63"/>
      </top>
      <bottom style="hair">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 fillId="20" borderId="1" applyNumberFormat="0" applyFont="0" applyAlignment="0" applyProtection="0"/>
    <xf numFmtId="0" fontId="42" fillId="21" borderId="0" applyNumberFormat="0" applyBorder="0" applyAlignment="0" applyProtection="0"/>
    <xf numFmtId="0" fontId="13" fillId="0" borderId="0">
      <alignment/>
      <protection/>
    </xf>
    <xf numFmtId="0" fontId="2" fillId="0" borderId="0">
      <alignment/>
      <protection/>
    </xf>
    <xf numFmtId="0" fontId="19" fillId="0" borderId="0">
      <alignment horizontal="center" textRotation="90"/>
      <protection/>
    </xf>
    <xf numFmtId="0" fontId="43"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19" fillId="0" borderId="0">
      <alignment horizontal="center"/>
      <protection/>
    </xf>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2" fillId="0" borderId="0">
      <alignment/>
      <protection/>
    </xf>
    <xf numFmtId="9" fontId="0" fillId="0" borderId="0" applyFill="0" applyBorder="0" applyAlignment="0" applyProtection="0"/>
    <xf numFmtId="0" fontId="51" fillId="0" borderId="6" applyNumberFormat="0" applyFill="0" applyAlignment="0" applyProtection="0"/>
    <xf numFmtId="0" fontId="52" fillId="0" borderId="0" applyNumberFormat="0" applyFill="0" applyBorder="0" applyAlignment="0" applyProtection="0"/>
    <xf numFmtId="0" fontId="53" fillId="31" borderId="7" applyNumberFormat="0" applyAlignment="0" applyProtection="0"/>
    <xf numFmtId="0" fontId="18" fillId="0" borderId="0">
      <alignment/>
      <protection/>
    </xf>
    <xf numFmtId="176" fontId="18"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3" applyNumberFormat="0" applyAlignment="0" applyProtection="0"/>
    <xf numFmtId="170" fontId="0" fillId="0" borderId="0" applyFill="0" applyBorder="0" applyAlignment="0" applyProtection="0"/>
    <xf numFmtId="168" fontId="0" fillId="0" borderId="0" applyFill="0" applyBorder="0" applyAlignment="0" applyProtection="0"/>
    <xf numFmtId="171" fontId="0" fillId="0" borderId="0" applyFill="0" applyBorder="0" applyAlignment="0" applyProtection="0"/>
    <xf numFmtId="169" fontId="0" fillId="0" borderId="0" applyFill="0" applyBorder="0" applyAlignment="0" applyProtection="0"/>
  </cellStyleXfs>
  <cellXfs count="186">
    <xf numFmtId="0" fontId="0" fillId="0" borderId="0" xfId="0" applyAlignment="1">
      <alignment/>
    </xf>
    <xf numFmtId="0" fontId="2" fillId="0" borderId="0" xfId="35" applyFont="1" applyFill="1">
      <alignment/>
      <protection/>
    </xf>
    <xf numFmtId="0" fontId="2" fillId="33" borderId="0" xfId="35" applyFont="1" applyFill="1">
      <alignment/>
      <protection/>
    </xf>
    <xf numFmtId="0" fontId="2" fillId="34" borderId="0" xfId="35" applyFont="1" applyFill="1">
      <alignment/>
      <protection/>
    </xf>
    <xf numFmtId="0" fontId="1" fillId="0" borderId="0" xfId="0" applyFont="1" applyAlignment="1">
      <alignment/>
    </xf>
    <xf numFmtId="0" fontId="1" fillId="0" borderId="0" xfId="0" applyFont="1" applyFill="1" applyAlignment="1">
      <alignment/>
    </xf>
    <xf numFmtId="0" fontId="2" fillId="35" borderId="0" xfId="35" applyFont="1" applyFill="1">
      <alignment/>
      <protection/>
    </xf>
    <xf numFmtId="0" fontId="2" fillId="36" borderId="0" xfId="35" applyFont="1" applyFill="1">
      <alignment/>
      <protection/>
    </xf>
    <xf numFmtId="0" fontId="2" fillId="37" borderId="0" xfId="35" applyFont="1" applyFill="1">
      <alignment/>
      <protection/>
    </xf>
    <xf numFmtId="0" fontId="2" fillId="38" borderId="0" xfId="35" applyFont="1" applyFill="1">
      <alignment/>
      <protection/>
    </xf>
    <xf numFmtId="0" fontId="2" fillId="39" borderId="0" xfId="35" applyFont="1" applyFill="1">
      <alignment/>
      <protection/>
    </xf>
    <xf numFmtId="0" fontId="2" fillId="40" borderId="0" xfId="35" applyFont="1" applyFill="1">
      <alignment/>
      <protection/>
    </xf>
    <xf numFmtId="0" fontId="3" fillId="39" borderId="0" xfId="35" applyFont="1" applyFill="1">
      <alignment/>
      <protection/>
    </xf>
    <xf numFmtId="0" fontId="3" fillId="0" borderId="0" xfId="35" applyFont="1" applyFill="1">
      <alignment/>
      <protection/>
    </xf>
    <xf numFmtId="0" fontId="2" fillId="41" borderId="0" xfId="35" applyFont="1" applyFill="1">
      <alignment/>
      <protection/>
    </xf>
    <xf numFmtId="0" fontId="3" fillId="42" borderId="0" xfId="35" applyFont="1" applyFill="1">
      <alignment/>
      <protection/>
    </xf>
    <xf numFmtId="0" fontId="4" fillId="43" borderId="0" xfId="35" applyFont="1" applyFill="1">
      <alignment/>
      <protection/>
    </xf>
    <xf numFmtId="0" fontId="2" fillId="0" borderId="0" xfId="35" applyFont="1">
      <alignment/>
      <protection/>
    </xf>
    <xf numFmtId="0" fontId="2" fillId="0" borderId="0" xfId="35" applyFont="1" applyAlignment="1">
      <alignment horizontal="justify" wrapText="1"/>
      <protection/>
    </xf>
    <xf numFmtId="177" fontId="2" fillId="0" borderId="0" xfId="35" applyNumberFormat="1" applyFont="1">
      <alignment/>
      <protection/>
    </xf>
    <xf numFmtId="4" fontId="2" fillId="0" borderId="0" xfId="35" applyNumberFormat="1" applyFont="1">
      <alignment/>
      <protection/>
    </xf>
    <xf numFmtId="0" fontId="2" fillId="0" borderId="0" xfId="35" applyFont="1" applyFill="1" applyAlignment="1">
      <alignment horizontal="justify" wrapText="1"/>
      <protection/>
    </xf>
    <xf numFmtId="177" fontId="2" fillId="0" borderId="0" xfId="35" applyNumberFormat="1" applyFont="1" applyFill="1">
      <alignment/>
      <protection/>
    </xf>
    <xf numFmtId="4" fontId="2" fillId="0" borderId="0" xfId="35" applyNumberFormat="1" applyFont="1" applyFill="1">
      <alignment/>
      <protection/>
    </xf>
    <xf numFmtId="0" fontId="5" fillId="0" borderId="0" xfId="35" applyFont="1" applyFill="1" applyAlignment="1">
      <alignment horizontal="justify" wrapText="1"/>
      <protection/>
    </xf>
    <xf numFmtId="0" fontId="3" fillId="0" borderId="0" xfId="35" applyFont="1" applyFill="1" applyAlignment="1">
      <alignment horizontal="justify" wrapText="1"/>
      <protection/>
    </xf>
    <xf numFmtId="177" fontId="3" fillId="0" borderId="0" xfId="35" applyNumberFormat="1" applyFont="1" applyFill="1" applyAlignment="1">
      <alignment/>
      <protection/>
    </xf>
    <xf numFmtId="4" fontId="3" fillId="0" borderId="0" xfId="35" applyNumberFormat="1" applyFont="1" applyFill="1">
      <alignment/>
      <protection/>
    </xf>
    <xf numFmtId="177" fontId="3" fillId="0" borderId="0" xfId="35" applyNumberFormat="1" applyFont="1" applyFill="1">
      <alignment/>
      <protection/>
    </xf>
    <xf numFmtId="4" fontId="2" fillId="0" borderId="0" xfId="35" applyNumberFormat="1" applyFont="1" applyFill="1" applyAlignment="1">
      <alignment horizontal="right"/>
      <protection/>
    </xf>
    <xf numFmtId="0" fontId="3" fillId="33" borderId="0" xfId="35" applyFont="1" applyFill="1">
      <alignment/>
      <protection/>
    </xf>
    <xf numFmtId="0" fontId="3" fillId="33" borderId="0" xfId="35" applyFont="1" applyFill="1" applyAlignment="1">
      <alignment horizontal="justify" wrapText="1"/>
      <protection/>
    </xf>
    <xf numFmtId="0" fontId="6" fillId="33" borderId="0" xfId="35" applyFont="1" applyFill="1">
      <alignment/>
      <protection/>
    </xf>
    <xf numFmtId="177" fontId="6" fillId="33" borderId="0" xfId="35" applyNumberFormat="1" applyFont="1" applyFill="1">
      <alignment/>
      <protection/>
    </xf>
    <xf numFmtId="4" fontId="6" fillId="33" borderId="0" xfId="35" applyNumberFormat="1" applyFont="1" applyFill="1">
      <alignment/>
      <protection/>
    </xf>
    <xf numFmtId="0" fontId="6" fillId="0" borderId="0" xfId="35" applyFont="1" applyFill="1">
      <alignment/>
      <protection/>
    </xf>
    <xf numFmtId="177" fontId="6" fillId="0" borderId="0" xfId="35" applyNumberFormat="1" applyFont="1" applyFill="1">
      <alignment/>
      <protection/>
    </xf>
    <xf numFmtId="4" fontId="6" fillId="0" borderId="0" xfId="35" applyNumberFormat="1" applyFont="1" applyFill="1">
      <alignment/>
      <protection/>
    </xf>
    <xf numFmtId="0" fontId="2" fillId="0" borderId="0" xfId="35" applyFont="1" applyFill="1" applyAlignment="1">
      <alignment/>
      <protection/>
    </xf>
    <xf numFmtId="0" fontId="3" fillId="0" borderId="0" xfId="35" applyFont="1" applyFill="1" applyAlignment="1">
      <alignment horizontal="justify" vertical="top" wrapText="1"/>
      <protection/>
    </xf>
    <xf numFmtId="0" fontId="2" fillId="0" borderId="0" xfId="35" applyFont="1" applyFill="1" applyAlignment="1">
      <alignment horizontal="justify" vertical="top" wrapText="1"/>
      <protection/>
    </xf>
    <xf numFmtId="4" fontId="2" fillId="0" borderId="0" xfId="35" applyNumberFormat="1" applyFont="1" applyFill="1" applyProtection="1">
      <alignment/>
      <protection locked="0"/>
    </xf>
    <xf numFmtId="0" fontId="2" fillId="0" borderId="0" xfId="35" applyFont="1" applyAlignment="1">
      <alignment/>
      <protection/>
    </xf>
    <xf numFmtId="0" fontId="3" fillId="0" borderId="0" xfId="35" applyFont="1" applyAlignment="1">
      <alignment horizontal="justify" vertical="top" wrapText="1"/>
      <protection/>
    </xf>
    <xf numFmtId="4" fontId="2" fillId="0" borderId="0" xfId="35" applyNumberFormat="1" applyFont="1" applyAlignment="1">
      <alignment horizontal="right"/>
      <protection/>
    </xf>
    <xf numFmtId="0" fontId="2" fillId="0" borderId="0" xfId="35" applyFont="1" applyAlignment="1">
      <alignment horizontal="justify" vertical="top" wrapText="1"/>
      <protection/>
    </xf>
    <xf numFmtId="4" fontId="7" fillId="33" borderId="0" xfId="35" applyNumberFormat="1" applyFont="1" applyFill="1">
      <alignment/>
      <protection/>
    </xf>
    <xf numFmtId="0" fontId="3" fillId="34" borderId="0" xfId="35" applyFont="1" applyFill="1">
      <alignment/>
      <protection/>
    </xf>
    <xf numFmtId="0" fontId="3" fillId="34" borderId="0" xfId="35" applyFont="1" applyFill="1" applyAlignment="1">
      <alignment horizontal="justify" wrapText="1"/>
      <protection/>
    </xf>
    <xf numFmtId="0" fontId="6" fillId="34" borderId="0" xfId="35" applyFont="1" applyFill="1">
      <alignment/>
      <protection/>
    </xf>
    <xf numFmtId="177" fontId="6" fillId="34" borderId="0" xfId="35" applyNumberFormat="1" applyFont="1" applyFill="1">
      <alignment/>
      <protection/>
    </xf>
    <xf numFmtId="4" fontId="6" fillId="34" borderId="0" xfId="35" applyNumberFormat="1" applyFont="1" applyFill="1">
      <alignment/>
      <protection/>
    </xf>
    <xf numFmtId="178" fontId="2" fillId="0" borderId="0" xfId="35" applyNumberFormat="1" applyFont="1">
      <alignment/>
      <protection/>
    </xf>
    <xf numFmtId="179" fontId="1" fillId="0" borderId="0" xfId="0" applyNumberFormat="1" applyFont="1" applyAlignment="1">
      <alignment/>
    </xf>
    <xf numFmtId="0" fontId="1" fillId="0" borderId="0" xfId="0" applyFont="1" applyAlignment="1">
      <alignment horizontal="justify" wrapText="1"/>
    </xf>
    <xf numFmtId="177" fontId="1" fillId="0" borderId="0" xfId="0" applyNumberFormat="1" applyFont="1" applyAlignment="1">
      <alignment/>
    </xf>
    <xf numFmtId="4" fontId="1" fillId="0" borderId="0" xfId="0" applyNumberFormat="1" applyFont="1" applyAlignment="1">
      <alignment horizontal="right"/>
    </xf>
    <xf numFmtId="4" fontId="1" fillId="0" borderId="0" xfId="0" applyNumberFormat="1" applyFont="1" applyAlignment="1">
      <alignment/>
    </xf>
    <xf numFmtId="0" fontId="1" fillId="0" borderId="0" xfId="0" applyFont="1" applyAlignment="1">
      <alignment/>
    </xf>
    <xf numFmtId="4" fontId="1" fillId="0" borderId="0" xfId="0" applyNumberFormat="1" applyFont="1" applyFill="1" applyAlignment="1" applyProtection="1">
      <alignment/>
      <protection locked="0"/>
    </xf>
    <xf numFmtId="0" fontId="8" fillId="0" borderId="0" xfId="0" applyFont="1" applyFill="1" applyAlignment="1">
      <alignment horizontal="justify" wrapText="1"/>
    </xf>
    <xf numFmtId="0" fontId="8" fillId="0" borderId="0" xfId="0" applyFont="1" applyFill="1" applyAlignment="1">
      <alignment/>
    </xf>
    <xf numFmtId="177" fontId="8" fillId="0" borderId="0" xfId="0" applyNumberFormat="1" applyFont="1" applyFill="1" applyAlignment="1">
      <alignment/>
    </xf>
    <xf numFmtId="4" fontId="8" fillId="0" borderId="0" xfId="0" applyNumberFormat="1" applyFont="1" applyFill="1" applyAlignment="1" applyProtection="1">
      <alignment/>
      <protection locked="0"/>
    </xf>
    <xf numFmtId="4" fontId="8" fillId="0" borderId="0" xfId="0" applyNumberFormat="1" applyFont="1" applyFill="1" applyAlignment="1">
      <alignment/>
    </xf>
    <xf numFmtId="0" fontId="2" fillId="0" borderId="0" xfId="0" applyFont="1" applyFill="1" applyAlignment="1">
      <alignment horizontal="justify" wrapText="1"/>
    </xf>
    <xf numFmtId="177" fontId="1" fillId="0" borderId="0" xfId="0" applyNumberFormat="1" applyFont="1" applyFill="1" applyAlignment="1">
      <alignment/>
    </xf>
    <xf numFmtId="0" fontId="8" fillId="0" borderId="0" xfId="0" applyFont="1" applyAlignment="1">
      <alignment horizontal="justify" wrapText="1"/>
    </xf>
    <xf numFmtId="0" fontId="9" fillId="0" borderId="0" xfId="35" applyFont="1" applyAlignment="1">
      <alignment horizontal="justify" wrapText="1"/>
      <protection/>
    </xf>
    <xf numFmtId="4" fontId="7" fillId="34" borderId="0" xfId="35" applyNumberFormat="1" applyFont="1" applyFill="1">
      <alignment/>
      <protection/>
    </xf>
    <xf numFmtId="0" fontId="3" fillId="35" borderId="0" xfId="35" applyFont="1" applyFill="1" applyAlignment="1">
      <alignment horizontal="justify" vertical="top" wrapText="1"/>
      <protection/>
    </xf>
    <xf numFmtId="0" fontId="2" fillId="35" borderId="0" xfId="35" applyFont="1" applyFill="1" applyAlignment="1">
      <alignment horizontal="justify" wrapText="1"/>
      <protection/>
    </xf>
    <xf numFmtId="177" fontId="2" fillId="35" borderId="0" xfId="35" applyNumberFormat="1" applyFont="1" applyFill="1">
      <alignment/>
      <protection/>
    </xf>
    <xf numFmtId="4" fontId="2" fillId="35" borderId="0" xfId="35" applyNumberFormat="1" applyFont="1" applyFill="1" applyAlignment="1">
      <alignment horizontal="right"/>
      <protection/>
    </xf>
    <xf numFmtId="4" fontId="2" fillId="35" borderId="0" xfId="35" applyNumberFormat="1" applyFont="1" applyFill="1">
      <alignment/>
      <protection/>
    </xf>
    <xf numFmtId="0" fontId="2" fillId="0" borderId="0" xfId="0" applyFont="1" applyAlignment="1">
      <alignment horizontal="justify" vertical="top" wrapText="1"/>
    </xf>
    <xf numFmtId="0" fontId="2" fillId="0" borderId="0" xfId="0" applyFont="1" applyAlignment="1">
      <alignment horizontal="justify" wrapText="1"/>
    </xf>
    <xf numFmtId="0" fontId="9" fillId="0" borderId="0" xfId="0" applyFont="1" applyAlignment="1">
      <alignment/>
    </xf>
    <xf numFmtId="178" fontId="2" fillId="0" borderId="0" xfId="35" applyNumberFormat="1" applyFont="1" applyFill="1">
      <alignment/>
      <protection/>
    </xf>
    <xf numFmtId="0" fontId="10" fillId="0" borderId="0" xfId="35" applyFont="1" applyFill="1" applyAlignment="1">
      <alignment horizontal="justify" wrapText="1"/>
      <protection/>
    </xf>
    <xf numFmtId="177" fontId="10" fillId="0" borderId="0" xfId="35" applyNumberFormat="1" applyFont="1" applyFill="1">
      <alignment/>
      <protection/>
    </xf>
    <xf numFmtId="0" fontId="11" fillId="0" borderId="0" xfId="35" applyFont="1" applyFill="1" applyAlignment="1">
      <alignment horizontal="justify" wrapText="1"/>
      <protection/>
    </xf>
    <xf numFmtId="4" fontId="1" fillId="0" borderId="0" xfId="0" applyNumberFormat="1" applyFont="1" applyFill="1" applyAlignment="1">
      <alignment/>
    </xf>
    <xf numFmtId="49" fontId="1" fillId="0" borderId="0" xfId="0" applyNumberFormat="1" applyFont="1" applyAlignment="1">
      <alignment horizontal="justify" wrapText="1"/>
    </xf>
    <xf numFmtId="0" fontId="3" fillId="35" borderId="0" xfId="35" applyFont="1" applyFill="1" applyAlignment="1">
      <alignment horizontal="justify" wrapText="1"/>
      <protection/>
    </xf>
    <xf numFmtId="4" fontId="3" fillId="35" borderId="0" xfId="35" applyNumberFormat="1" applyFont="1" applyFill="1">
      <alignment/>
      <protection/>
    </xf>
    <xf numFmtId="0" fontId="3" fillId="36" borderId="0" xfId="35" applyFont="1" applyFill="1" applyAlignment="1">
      <alignment horizontal="justify" vertical="top" wrapText="1"/>
      <protection/>
    </xf>
    <xf numFmtId="0" fontId="2" fillId="36" borderId="0" xfId="35" applyFont="1" applyFill="1" applyAlignment="1">
      <alignment horizontal="justify" wrapText="1"/>
      <protection/>
    </xf>
    <xf numFmtId="177" fontId="2" fillId="36" borderId="0" xfId="35" applyNumberFormat="1" applyFont="1" applyFill="1">
      <alignment/>
      <protection/>
    </xf>
    <xf numFmtId="4" fontId="2" fillId="36" borderId="0" xfId="35" applyNumberFormat="1" applyFont="1" applyFill="1" applyAlignment="1">
      <alignment horizontal="right"/>
      <protection/>
    </xf>
    <xf numFmtId="4" fontId="2" fillId="36" borderId="0" xfId="35" applyNumberFormat="1" applyFont="1" applyFill="1">
      <alignment/>
      <protection/>
    </xf>
    <xf numFmtId="0" fontId="12" fillId="0" borderId="0" xfId="35" applyFont="1" applyFill="1" applyAlignment="1">
      <alignment horizontal="justify" wrapText="1"/>
      <protection/>
    </xf>
    <xf numFmtId="0" fontId="9" fillId="0" borderId="0" xfId="35" applyFont="1" applyFill="1">
      <alignment/>
      <protection/>
    </xf>
    <xf numFmtId="0" fontId="2" fillId="0" borderId="0" xfId="0" applyFont="1" applyFill="1" applyAlignment="1">
      <alignment horizontal="justify" vertical="top" wrapText="1"/>
    </xf>
    <xf numFmtId="0" fontId="1" fillId="0" borderId="0" xfId="35" applyFont="1" applyFill="1" applyAlignment="1">
      <alignment horizontal="justify" vertical="center" wrapText="1"/>
      <protection/>
    </xf>
    <xf numFmtId="177" fontId="9" fillId="0" borderId="0" xfId="0" applyNumberFormat="1" applyFont="1" applyFill="1" applyAlignment="1">
      <alignment/>
    </xf>
    <xf numFmtId="177" fontId="2" fillId="0" borderId="0" xfId="0" applyNumberFormat="1" applyFont="1" applyFill="1" applyAlignment="1">
      <alignment/>
    </xf>
    <xf numFmtId="4" fontId="2" fillId="0" borderId="0" xfId="0" applyNumberFormat="1" applyFont="1" applyFill="1" applyAlignment="1" applyProtection="1">
      <alignment/>
      <protection locked="0"/>
    </xf>
    <xf numFmtId="0" fontId="1" fillId="0" borderId="0" xfId="0" applyFont="1" applyFill="1" applyAlignment="1">
      <alignment horizontal="justify" wrapText="1"/>
    </xf>
    <xf numFmtId="180" fontId="1" fillId="0" borderId="0" xfId="0" applyNumberFormat="1" applyFont="1" applyFill="1" applyAlignment="1">
      <alignment/>
    </xf>
    <xf numFmtId="0" fontId="3" fillId="36" borderId="0" xfId="35" applyFont="1" applyFill="1" applyAlignment="1">
      <alignment horizontal="justify" wrapText="1"/>
      <protection/>
    </xf>
    <xf numFmtId="4" fontId="3" fillId="36" borderId="0" xfId="35" applyNumberFormat="1" applyFont="1" applyFill="1">
      <alignment/>
      <protection/>
    </xf>
    <xf numFmtId="0" fontId="10" fillId="0" borderId="0" xfId="35" applyFont="1" applyAlignment="1">
      <alignment horizontal="justify" wrapText="1"/>
      <protection/>
    </xf>
    <xf numFmtId="0" fontId="3" fillId="37" borderId="0" xfId="35" applyFont="1" applyFill="1" applyAlignment="1">
      <alignment horizontal="justify" vertical="top" wrapText="1"/>
      <protection/>
    </xf>
    <xf numFmtId="0" fontId="2" fillId="37" borderId="0" xfId="35" applyFont="1" applyFill="1" applyAlignment="1">
      <alignment horizontal="justify" wrapText="1"/>
      <protection/>
    </xf>
    <xf numFmtId="177" fontId="2" fillId="37" borderId="0" xfId="35" applyNumberFormat="1" applyFont="1" applyFill="1">
      <alignment/>
      <protection/>
    </xf>
    <xf numFmtId="4" fontId="2" fillId="37" borderId="0" xfId="35" applyNumberFormat="1" applyFont="1" applyFill="1" applyAlignment="1">
      <alignment horizontal="right"/>
      <protection/>
    </xf>
    <xf numFmtId="4" fontId="2" fillId="37" borderId="0" xfId="35" applyNumberFormat="1" applyFont="1" applyFill="1">
      <alignment/>
      <protection/>
    </xf>
    <xf numFmtId="0" fontId="2" fillId="0" borderId="0" xfId="54" applyFont="1" applyFill="1" applyAlignment="1">
      <alignment vertical="top" wrapText="1"/>
      <protection/>
    </xf>
    <xf numFmtId="177" fontId="13" fillId="0" borderId="0" xfId="35" applyNumberFormat="1">
      <alignment/>
      <protection/>
    </xf>
    <xf numFmtId="0" fontId="10" fillId="0" borderId="0" xfId="36" applyFont="1" applyFill="1" applyAlignment="1">
      <alignment vertical="top" wrapText="1"/>
      <protection/>
    </xf>
    <xf numFmtId="0" fontId="3" fillId="37" borderId="0" xfId="35" applyFont="1" applyFill="1" applyAlignment="1">
      <alignment horizontal="justify" wrapText="1"/>
      <protection/>
    </xf>
    <xf numFmtId="4" fontId="3" fillId="37" borderId="0" xfId="35" applyNumberFormat="1" applyFont="1" applyFill="1">
      <alignment/>
      <protection/>
    </xf>
    <xf numFmtId="0" fontId="3" fillId="38" borderId="0" xfId="35" applyFont="1" applyFill="1" applyAlignment="1">
      <alignment horizontal="justify" vertical="top" wrapText="1"/>
      <protection/>
    </xf>
    <xf numFmtId="0" fontId="2" fillId="38" borderId="0" xfId="35" applyFont="1" applyFill="1" applyAlignment="1">
      <alignment horizontal="justify" wrapText="1"/>
      <protection/>
    </xf>
    <xf numFmtId="177" fontId="2" fillId="38" borderId="0" xfId="35" applyNumberFormat="1" applyFont="1" applyFill="1">
      <alignment/>
      <protection/>
    </xf>
    <xf numFmtId="4" fontId="2" fillId="38" borderId="0" xfId="35" applyNumberFormat="1" applyFont="1" applyFill="1" applyAlignment="1">
      <alignment horizontal="right"/>
      <protection/>
    </xf>
    <xf numFmtId="4" fontId="2" fillId="38" borderId="0" xfId="35" applyNumberFormat="1" applyFont="1" applyFill="1">
      <alignment/>
      <protection/>
    </xf>
    <xf numFmtId="0" fontId="13" fillId="0" borderId="0" xfId="35" applyFont="1" applyAlignment="1">
      <alignment horizontal="justify" wrapText="1"/>
      <protection/>
    </xf>
    <xf numFmtId="178" fontId="10" fillId="0" borderId="0" xfId="35" applyNumberFormat="1" applyFont="1">
      <alignment/>
      <protection/>
    </xf>
    <xf numFmtId="0" fontId="10" fillId="0" borderId="0" xfId="35" applyFont="1">
      <alignment/>
      <protection/>
    </xf>
    <xf numFmtId="177" fontId="10" fillId="0" borderId="0" xfId="35" applyNumberFormat="1" applyFont="1">
      <alignment/>
      <protection/>
    </xf>
    <xf numFmtId="4" fontId="10" fillId="0" borderId="0" xfId="35" applyNumberFormat="1" applyFont="1" applyAlignment="1">
      <alignment horizontal="right"/>
      <protection/>
    </xf>
    <xf numFmtId="4" fontId="10" fillId="0" borderId="0" xfId="35" applyNumberFormat="1" applyFont="1">
      <alignment/>
      <protection/>
    </xf>
    <xf numFmtId="0" fontId="10" fillId="0" borderId="0" xfId="35" applyFont="1" applyAlignment="1">
      <alignment horizontal="justify" vertical="top" wrapText="1"/>
      <protection/>
    </xf>
    <xf numFmtId="4" fontId="10" fillId="0" borderId="0" xfId="35" applyNumberFormat="1" applyFont="1" applyFill="1" applyProtection="1">
      <alignment/>
      <protection locked="0"/>
    </xf>
    <xf numFmtId="0" fontId="3" fillId="38" borderId="0" xfId="35" applyFont="1" applyFill="1" applyAlignment="1">
      <alignment horizontal="justify" wrapText="1"/>
      <protection/>
    </xf>
    <xf numFmtId="4" fontId="3" fillId="38" borderId="0" xfId="35" applyNumberFormat="1" applyFont="1" applyFill="1">
      <alignment/>
      <protection/>
    </xf>
    <xf numFmtId="0" fontId="3" fillId="39" borderId="0" xfId="35" applyFont="1" applyFill="1" applyAlignment="1">
      <alignment horizontal="justify" vertical="top" wrapText="1"/>
      <protection/>
    </xf>
    <xf numFmtId="0" fontId="2" fillId="39" borderId="0" xfId="35" applyFont="1" applyFill="1" applyAlignment="1">
      <alignment horizontal="justify" wrapText="1"/>
      <protection/>
    </xf>
    <xf numFmtId="177" fontId="2" fillId="39" borderId="0" xfId="35" applyNumberFormat="1" applyFont="1" applyFill="1">
      <alignment/>
      <protection/>
    </xf>
    <xf numFmtId="4" fontId="2" fillId="39" borderId="0" xfId="35" applyNumberFormat="1" applyFont="1" applyFill="1" applyAlignment="1">
      <alignment horizontal="right"/>
      <protection/>
    </xf>
    <xf numFmtId="4" fontId="2" fillId="39" borderId="0" xfId="35" applyNumberFormat="1" applyFont="1" applyFill="1">
      <alignment/>
      <protection/>
    </xf>
    <xf numFmtId="0" fontId="14" fillId="0" borderId="0" xfId="0" applyFont="1" applyFill="1" applyAlignment="1">
      <alignment/>
    </xf>
    <xf numFmtId="177" fontId="14" fillId="0" borderId="0" xfId="0" applyNumberFormat="1" applyFont="1" applyFill="1" applyAlignment="1">
      <alignment/>
    </xf>
    <xf numFmtId="0" fontId="1" fillId="0" borderId="9" xfId="0" applyFont="1" applyFill="1" applyBorder="1" applyAlignment="1">
      <alignment horizontal="justify" wrapText="1"/>
    </xf>
    <xf numFmtId="179" fontId="1" fillId="0" borderId="0" xfId="0" applyNumberFormat="1" applyFont="1" applyFill="1" applyAlignment="1">
      <alignment/>
    </xf>
    <xf numFmtId="0" fontId="15" fillId="0" borderId="0" xfId="35" applyFont="1" applyFill="1" applyBorder="1" applyAlignment="1">
      <alignment vertical="top" wrapText="1"/>
      <protection/>
    </xf>
    <xf numFmtId="4" fontId="1" fillId="0" borderId="0" xfId="0" applyNumberFormat="1" applyFont="1" applyFill="1" applyAlignment="1">
      <alignment horizontal="right"/>
    </xf>
    <xf numFmtId="0" fontId="3" fillId="39" borderId="0" xfId="35" applyFont="1" applyFill="1" applyAlignment="1">
      <alignment horizontal="justify" wrapText="1"/>
      <protection/>
    </xf>
    <xf numFmtId="4" fontId="3" fillId="39" borderId="0" xfId="35" applyNumberFormat="1" applyFont="1" applyFill="1">
      <alignment/>
      <protection/>
    </xf>
    <xf numFmtId="0" fontId="3" fillId="0" borderId="0" xfId="35" applyFont="1" applyAlignment="1">
      <alignment horizontal="justify" wrapText="1"/>
      <protection/>
    </xf>
    <xf numFmtId="0" fontId="3" fillId="40" borderId="0" xfId="35" applyFont="1" applyFill="1" applyAlignment="1">
      <alignment horizontal="justify" vertical="top" wrapText="1"/>
      <protection/>
    </xf>
    <xf numFmtId="0" fontId="2" fillId="40" borderId="0" xfId="35" applyFont="1" applyFill="1" applyAlignment="1">
      <alignment horizontal="justify" wrapText="1"/>
      <protection/>
    </xf>
    <xf numFmtId="177" fontId="2" fillId="40" borderId="0" xfId="35" applyNumberFormat="1" applyFont="1" applyFill="1">
      <alignment/>
      <protection/>
    </xf>
    <xf numFmtId="4" fontId="2" fillId="40" borderId="0" xfId="35" applyNumberFormat="1" applyFont="1" applyFill="1" applyAlignment="1">
      <alignment horizontal="right"/>
      <protection/>
    </xf>
    <xf numFmtId="4" fontId="2" fillId="40" borderId="0" xfId="35" applyNumberFormat="1" applyFont="1" applyFill="1">
      <alignment/>
      <protection/>
    </xf>
    <xf numFmtId="4" fontId="3" fillId="40" borderId="0" xfId="35" applyNumberFormat="1" applyFont="1" applyFill="1">
      <alignment/>
      <protection/>
    </xf>
    <xf numFmtId="0" fontId="3" fillId="41" borderId="0" xfId="35" applyFont="1" applyFill="1" applyAlignment="1">
      <alignment horizontal="justify" wrapText="1"/>
      <protection/>
    </xf>
    <xf numFmtId="177" fontId="2" fillId="41" borderId="0" xfId="35" applyNumberFormat="1" applyFont="1" applyFill="1">
      <alignment/>
      <protection/>
    </xf>
    <xf numFmtId="4" fontId="2" fillId="41" borderId="0" xfId="35" applyNumberFormat="1" applyFont="1" applyFill="1" applyAlignment="1">
      <alignment horizontal="right"/>
      <protection/>
    </xf>
    <xf numFmtId="4" fontId="2" fillId="41" borderId="0" xfId="35" applyNumberFormat="1" applyFont="1" applyFill="1">
      <alignment/>
      <protection/>
    </xf>
    <xf numFmtId="177" fontId="3" fillId="33" borderId="0" xfId="35" applyNumberFormat="1" applyFont="1" applyFill="1">
      <alignment/>
      <protection/>
    </xf>
    <xf numFmtId="4" fontId="3" fillId="33" borderId="0" xfId="35" applyNumberFormat="1" applyFont="1" applyFill="1">
      <alignment/>
      <protection/>
    </xf>
    <xf numFmtId="0" fontId="3" fillId="0" borderId="0" xfId="35" applyFont="1">
      <alignment/>
      <protection/>
    </xf>
    <xf numFmtId="0" fontId="3" fillId="36" borderId="0" xfId="35" applyFont="1" applyFill="1">
      <alignment/>
      <protection/>
    </xf>
    <xf numFmtId="177" fontId="3" fillId="36" borderId="0" xfId="35" applyNumberFormat="1" applyFont="1" applyFill="1">
      <alignment/>
      <protection/>
    </xf>
    <xf numFmtId="4" fontId="3" fillId="36" borderId="0" xfId="35" applyNumberFormat="1" applyFont="1" applyFill="1" applyAlignment="1">
      <alignment horizontal="right"/>
      <protection/>
    </xf>
    <xf numFmtId="177" fontId="3" fillId="0" borderId="0" xfId="35" applyNumberFormat="1" applyFont="1">
      <alignment/>
      <protection/>
    </xf>
    <xf numFmtId="4" fontId="3" fillId="0" borderId="0" xfId="35" applyNumberFormat="1" applyFont="1" applyAlignment="1">
      <alignment horizontal="right"/>
      <protection/>
    </xf>
    <xf numFmtId="4" fontId="3" fillId="0" borderId="0" xfId="35" applyNumberFormat="1" applyFont="1">
      <alignment/>
      <protection/>
    </xf>
    <xf numFmtId="0" fontId="3" fillId="37" borderId="0" xfId="35" applyFont="1" applyFill="1">
      <alignment/>
      <protection/>
    </xf>
    <xf numFmtId="177" fontId="3" fillId="37" borderId="0" xfId="35" applyNumberFormat="1" applyFont="1" applyFill="1">
      <alignment/>
      <protection/>
    </xf>
    <xf numFmtId="4" fontId="3" fillId="37" borderId="0" xfId="35" applyNumberFormat="1" applyFont="1" applyFill="1" applyAlignment="1">
      <alignment horizontal="right"/>
      <protection/>
    </xf>
    <xf numFmtId="0" fontId="3" fillId="38" borderId="0" xfId="35" applyFont="1" applyFill="1">
      <alignment/>
      <protection/>
    </xf>
    <xf numFmtId="177" fontId="3" fillId="38" borderId="0" xfId="35" applyNumberFormat="1" applyFont="1" applyFill="1">
      <alignment/>
      <protection/>
    </xf>
    <xf numFmtId="4" fontId="3" fillId="38" borderId="0" xfId="35" applyNumberFormat="1" applyFont="1" applyFill="1" applyAlignment="1">
      <alignment horizontal="right"/>
      <protection/>
    </xf>
    <xf numFmtId="4" fontId="3" fillId="0" borderId="0" xfId="35" applyNumberFormat="1" applyFont="1" applyFill="1" applyAlignment="1">
      <alignment horizontal="right"/>
      <protection/>
    </xf>
    <xf numFmtId="4" fontId="3" fillId="41" borderId="0" xfId="35" applyNumberFormat="1" applyFont="1" applyFill="1">
      <alignment/>
      <protection/>
    </xf>
    <xf numFmtId="0" fontId="3" fillId="42" borderId="0" xfId="35" applyFont="1" applyFill="1" applyAlignment="1">
      <alignment horizontal="justify" wrapText="1"/>
      <protection/>
    </xf>
    <xf numFmtId="177" fontId="3" fillId="42" borderId="0" xfId="35" applyNumberFormat="1" applyFont="1" applyFill="1">
      <alignment/>
      <protection/>
    </xf>
    <xf numFmtId="4" fontId="3" fillId="42" borderId="0" xfId="35" applyNumberFormat="1" applyFont="1" applyFill="1">
      <alignment/>
      <protection/>
    </xf>
    <xf numFmtId="0" fontId="16" fillId="43" borderId="0" xfId="35" applyFont="1" applyFill="1" applyAlignment="1">
      <alignment horizontal="justify" wrapText="1"/>
      <protection/>
    </xf>
    <xf numFmtId="177" fontId="4" fillId="43" borderId="0" xfId="35" applyNumberFormat="1" applyFont="1" applyFill="1">
      <alignment/>
      <protection/>
    </xf>
    <xf numFmtId="4" fontId="4" fillId="43" borderId="0" xfId="35" applyNumberFormat="1" applyFont="1" applyFill="1" applyAlignment="1">
      <alignment horizontal="right"/>
      <protection/>
    </xf>
    <xf numFmtId="4" fontId="16" fillId="43" borderId="0" xfId="35" applyNumberFormat="1" applyFont="1" applyFill="1">
      <alignment/>
      <protection/>
    </xf>
    <xf numFmtId="0" fontId="4" fillId="0" borderId="0" xfId="35" applyFont="1" applyFill="1">
      <alignment/>
      <protection/>
    </xf>
    <xf numFmtId="0" fontId="17" fillId="0" borderId="0" xfId="0" applyFont="1" applyAlignment="1">
      <alignment horizontal="justify" wrapText="1"/>
    </xf>
    <xf numFmtId="0" fontId="1" fillId="0" borderId="0" xfId="35" applyFont="1" applyFill="1" applyAlignment="1">
      <alignment horizontal="justify" vertical="center" wrapText="1"/>
      <protection/>
    </xf>
    <xf numFmtId="0" fontId="1" fillId="0" borderId="0" xfId="0" applyFont="1" applyFill="1" applyAlignment="1">
      <alignment horizontal="justify" wrapText="1"/>
    </xf>
    <xf numFmtId="0" fontId="3" fillId="39" borderId="0" xfId="35" applyFont="1" applyFill="1">
      <alignment/>
      <protection/>
    </xf>
    <xf numFmtId="4" fontId="3" fillId="39" borderId="0" xfId="35" applyNumberFormat="1" applyFont="1" applyFill="1">
      <alignment/>
      <protection/>
    </xf>
    <xf numFmtId="0" fontId="3" fillId="40" borderId="0" xfId="35" applyFont="1" applyFill="1">
      <alignment/>
      <protection/>
    </xf>
    <xf numFmtId="4" fontId="3" fillId="40" borderId="0" xfId="35" applyNumberFormat="1" applyFont="1" applyFill="1">
      <alignment/>
      <protection/>
    </xf>
    <xf numFmtId="0" fontId="13" fillId="0" borderId="0" xfId="35" applyFont="1" applyFill="1" applyAlignment="1">
      <alignment horizontal="justify" wrapText="1"/>
      <protection/>
    </xf>
    <xf numFmtId="49" fontId="1" fillId="0" borderId="0" xfId="0" applyNumberFormat="1" applyFont="1" applyFill="1" applyAlignment="1">
      <alignment horizontal="justify" wrapText="1"/>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Normal" xfId="35"/>
    <cellStyle name="Excel Built-in Normal 1" xfId="36"/>
    <cellStyle name="Heading1 1"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 2" xfId="54"/>
    <cellStyle name="Percent" xfId="55"/>
    <cellStyle name="Povezana ćelija" xfId="56"/>
    <cellStyle name="Followed Hyperlink" xfId="57"/>
    <cellStyle name="Provjera ćelije" xfId="58"/>
    <cellStyle name="Result 1" xfId="59"/>
    <cellStyle name="Result2 1" xfId="60"/>
    <cellStyle name="Tekst objašnjenja" xfId="61"/>
    <cellStyle name="Tekst upozorenja" xfId="62"/>
    <cellStyle name="Ukupni zbroj" xfId="63"/>
    <cellStyle name="Unos" xfId="64"/>
    <cellStyle name="Currency" xfId="65"/>
    <cellStyle name="Currency [0]" xfId="66"/>
    <cellStyle name="Comma" xfId="67"/>
    <cellStyle name="Comma [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3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99FFCC"/>
      <rgbColor rgb="00FFFF99"/>
      <rgbColor rgb="009DC3E6"/>
      <rgbColor rgb="00FF99FF"/>
      <rgbColor rgb="00CC99FF"/>
      <rgbColor rgb="00F8CBAD"/>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326"/>
  <sheetViews>
    <sheetView tabSelected="1" view="pageBreakPreview" zoomScaleSheetLayoutView="100" workbookViewId="0" topLeftCell="A1">
      <selection activeCell="B224" sqref="B224"/>
    </sheetView>
  </sheetViews>
  <sheetFormatPr defaultColWidth="11.7109375" defaultRowHeight="12.75"/>
  <cols>
    <col min="1" max="1" width="6.57421875" style="17" bestFit="1" customWidth="1"/>
    <col min="2" max="2" width="57.421875" style="18" bestFit="1" customWidth="1"/>
    <col min="3" max="3" width="8.00390625" style="17" bestFit="1" customWidth="1"/>
    <col min="4" max="4" width="10.140625" style="19" bestFit="1" customWidth="1"/>
    <col min="5" max="5" width="9.7109375" style="20" bestFit="1" customWidth="1"/>
    <col min="6" max="6" width="13.7109375" style="20" bestFit="1" customWidth="1"/>
    <col min="7" max="87" width="9.00390625" style="1" bestFit="1" customWidth="1"/>
    <col min="88" max="234" width="9.00390625" style="17" bestFit="1" customWidth="1"/>
    <col min="235" max="235" width="11.7109375" style="17" bestFit="1" customWidth="1"/>
    <col min="236" max="16384" width="11.7109375" style="17" customWidth="1"/>
  </cols>
  <sheetData>
    <row r="1" spans="2:6" s="1" customFormat="1" ht="15">
      <c r="B1" s="21"/>
      <c r="D1" s="22"/>
      <c r="E1" s="23"/>
      <c r="F1" s="23"/>
    </row>
    <row r="2" spans="2:6" s="1" customFormat="1" ht="15">
      <c r="B2" s="21"/>
      <c r="D2" s="22"/>
      <c r="E2" s="23"/>
      <c r="F2" s="23"/>
    </row>
    <row r="3" spans="2:6" s="1" customFormat="1" ht="15">
      <c r="B3" s="21" t="s">
        <v>0</v>
      </c>
      <c r="D3" s="22"/>
      <c r="E3" s="23"/>
      <c r="F3" s="23"/>
    </row>
    <row r="4" spans="2:6" s="1" customFormat="1" ht="15">
      <c r="B4" s="21" t="s">
        <v>1</v>
      </c>
      <c r="D4" s="22"/>
      <c r="E4" s="23"/>
      <c r="F4" s="23"/>
    </row>
    <row r="5" spans="2:6" s="1" customFormat="1" ht="15">
      <c r="B5" s="24"/>
      <c r="D5" s="22"/>
      <c r="E5" s="23"/>
      <c r="F5" s="23"/>
    </row>
    <row r="6" spans="2:6" s="1" customFormat="1" ht="15">
      <c r="B6" s="24"/>
      <c r="D6" s="22"/>
      <c r="E6" s="23"/>
      <c r="F6" s="23"/>
    </row>
    <row r="7" spans="2:6" s="1" customFormat="1" ht="15">
      <c r="B7" s="21"/>
      <c r="D7" s="22"/>
      <c r="E7" s="23"/>
      <c r="F7" s="23"/>
    </row>
    <row r="8" spans="2:6" s="1" customFormat="1" ht="15">
      <c r="B8" s="25" t="s">
        <v>2</v>
      </c>
      <c r="D8" s="26"/>
      <c r="E8" s="27"/>
      <c r="F8" s="27"/>
    </row>
    <row r="9" spans="2:6" s="1" customFormat="1" ht="30">
      <c r="B9" s="21" t="s">
        <v>3</v>
      </c>
      <c r="D9" s="28"/>
      <c r="E9" s="27"/>
      <c r="F9" s="27"/>
    </row>
    <row r="10" spans="2:6" s="1" customFormat="1" ht="15">
      <c r="B10" s="25"/>
      <c r="D10" s="28"/>
      <c r="E10" s="27"/>
      <c r="F10" s="27"/>
    </row>
    <row r="11" spans="1:6" s="1" customFormat="1" ht="15">
      <c r="A11" s="13"/>
      <c r="B11" s="25"/>
      <c r="D11" s="22"/>
      <c r="E11" s="29"/>
      <c r="F11" s="23"/>
    </row>
    <row r="12" spans="1:6" s="1" customFormat="1" ht="15">
      <c r="A12" s="13"/>
      <c r="B12" s="25"/>
      <c r="D12" s="22"/>
      <c r="E12" s="29"/>
      <c r="F12" s="23"/>
    </row>
    <row r="13" spans="1:87" s="2" customFormat="1" ht="15">
      <c r="A13" s="30" t="s">
        <v>4</v>
      </c>
      <c r="B13" s="31" t="s">
        <v>5</v>
      </c>
      <c r="C13" s="32"/>
      <c r="D13" s="33"/>
      <c r="E13" s="34"/>
      <c r="F13" s="34"/>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row>
    <row r="14" spans="1:6" s="1" customFormat="1" ht="15">
      <c r="A14" s="13"/>
      <c r="B14" s="25"/>
      <c r="C14" s="35"/>
      <c r="D14" s="36"/>
      <c r="E14" s="37"/>
      <c r="F14" s="37"/>
    </row>
    <row r="15" spans="2:6" s="1" customFormat="1" ht="15">
      <c r="B15" s="25"/>
      <c r="C15" s="38"/>
      <c r="D15" s="22"/>
      <c r="E15" s="23"/>
      <c r="F15" s="23"/>
    </row>
    <row r="16" spans="1:6" s="1" customFormat="1" ht="15">
      <c r="A16" s="39" t="s">
        <v>6</v>
      </c>
      <c r="B16" s="21" t="s">
        <v>7</v>
      </c>
      <c r="D16" s="22"/>
      <c r="E16" s="29"/>
      <c r="F16" s="23"/>
    </row>
    <row r="17" spans="1:6" s="1" customFormat="1" ht="119.25" customHeight="1">
      <c r="A17" s="40"/>
      <c r="B17" s="21" t="s">
        <v>8</v>
      </c>
      <c r="D17" s="22"/>
      <c r="E17" s="29"/>
      <c r="F17" s="23"/>
    </row>
    <row r="18" spans="2:6" s="1" customFormat="1" ht="15">
      <c r="B18" s="21" t="s">
        <v>9</v>
      </c>
      <c r="C18" s="38" t="s">
        <v>10</v>
      </c>
      <c r="D18" s="22">
        <v>4956.85</v>
      </c>
      <c r="E18" s="41"/>
      <c r="F18" s="23">
        <f>D18*E18</f>
        <v>0</v>
      </c>
    </row>
    <row r="19" spans="3:5" ht="15">
      <c r="C19" s="42"/>
      <c r="E19" s="41"/>
    </row>
    <row r="20" spans="3:5" ht="15">
      <c r="C20" s="42"/>
      <c r="E20" s="41"/>
    </row>
    <row r="21" spans="1:5" ht="15">
      <c r="A21" s="43" t="s">
        <v>11</v>
      </c>
      <c r="E21" s="44"/>
    </row>
    <row r="22" spans="1:5" ht="116.25" customHeight="1">
      <c r="A22" s="45"/>
      <c r="B22" s="18" t="s">
        <v>12</v>
      </c>
      <c r="E22" s="44"/>
    </row>
    <row r="23" spans="2:6" ht="15">
      <c r="B23" s="21" t="s">
        <v>9</v>
      </c>
      <c r="C23" s="42" t="s">
        <v>10</v>
      </c>
      <c r="D23" s="22">
        <v>4956.85</v>
      </c>
      <c r="E23" s="41"/>
      <c r="F23" s="20">
        <f>D23*E23</f>
        <v>0</v>
      </c>
    </row>
    <row r="24" spans="3:5" ht="15">
      <c r="C24" s="42"/>
      <c r="E24" s="41"/>
    </row>
    <row r="25" spans="3:5" ht="15">
      <c r="C25" s="42"/>
      <c r="E25" s="41"/>
    </row>
    <row r="26" spans="1:87" s="2" customFormat="1" ht="15">
      <c r="A26" s="30"/>
      <c r="B26" s="31" t="s">
        <v>13</v>
      </c>
      <c r="C26" s="32"/>
      <c r="D26" s="33"/>
      <c r="E26" s="34"/>
      <c r="F26" s="46">
        <f>SUM(F18:F25)</f>
        <v>0</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row>
    <row r="27" spans="3:5" ht="15">
      <c r="C27" s="42"/>
      <c r="E27" s="41"/>
    </row>
    <row r="28" spans="3:5" ht="15">
      <c r="C28" s="42"/>
      <c r="E28" s="41"/>
    </row>
    <row r="29" spans="3:5" ht="15">
      <c r="C29" s="42"/>
      <c r="E29" s="41"/>
    </row>
    <row r="30" spans="1:87" s="3" customFormat="1" ht="15">
      <c r="A30" s="47" t="s">
        <v>14</v>
      </c>
      <c r="B30" s="48" t="s">
        <v>15</v>
      </c>
      <c r="C30" s="49"/>
      <c r="D30" s="50"/>
      <c r="E30" s="51"/>
      <c r="F30" s="5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row>
    <row r="31" spans="1:6" s="1" customFormat="1" ht="15">
      <c r="A31" s="13"/>
      <c r="B31" s="25"/>
      <c r="C31" s="35"/>
      <c r="D31" s="36"/>
      <c r="E31" s="37"/>
      <c r="F31" s="37"/>
    </row>
    <row r="32" spans="1:6" s="1" customFormat="1" ht="15">
      <c r="A32" s="13"/>
      <c r="B32" s="25"/>
      <c r="C32" s="35"/>
      <c r="D32" s="36"/>
      <c r="E32" s="37"/>
      <c r="F32" s="37"/>
    </row>
    <row r="33" spans="1:5" ht="59.25" customHeight="1">
      <c r="A33" s="45"/>
      <c r="B33" s="21" t="s">
        <v>169</v>
      </c>
      <c r="E33" s="44"/>
    </row>
    <row r="34" spans="1:5" ht="15">
      <c r="A34" s="43"/>
      <c r="E34" s="44"/>
    </row>
    <row r="35" spans="1:5" ht="15">
      <c r="A35" s="43"/>
      <c r="E35" s="44"/>
    </row>
    <row r="36" spans="1:5" ht="15">
      <c r="A36" s="52" t="s">
        <v>16</v>
      </c>
      <c r="E36" s="44"/>
    </row>
    <row r="37" spans="1:5" ht="160.5" customHeight="1">
      <c r="A37" s="45"/>
      <c r="B37" s="18" t="s">
        <v>17</v>
      </c>
      <c r="E37" s="44"/>
    </row>
    <row r="38" spans="1:6" ht="15">
      <c r="A38" s="45"/>
      <c r="C38" s="17" t="s">
        <v>18</v>
      </c>
      <c r="D38" s="22">
        <v>43.3</v>
      </c>
      <c r="E38" s="41"/>
      <c r="F38" s="20">
        <f>D38*E38</f>
        <v>0</v>
      </c>
    </row>
    <row r="39" spans="1:6" s="1" customFormat="1" ht="15">
      <c r="A39" s="40"/>
      <c r="B39" s="21"/>
      <c r="D39" s="22"/>
      <c r="E39" s="41"/>
      <c r="F39" s="23"/>
    </row>
    <row r="40" spans="1:5" ht="15">
      <c r="A40" s="45"/>
      <c r="E40" s="41"/>
    </row>
    <row r="41" spans="1:87" s="4" customFormat="1" ht="15">
      <c r="A41" s="53" t="s">
        <v>19</v>
      </c>
      <c r="B41" s="54"/>
      <c r="D41" s="55"/>
      <c r="E41" s="56"/>
      <c r="F41" s="57"/>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row>
    <row r="42" spans="2:87" s="4" customFormat="1" ht="57" customHeight="1">
      <c r="B42" s="54" t="s">
        <v>20</v>
      </c>
      <c r="C42" s="58"/>
      <c r="D42" s="55"/>
      <c r="E42" s="59"/>
      <c r="F42" s="57"/>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row>
    <row r="43" spans="2:87" s="4" customFormat="1" ht="15">
      <c r="B43" s="54"/>
      <c r="C43" s="4" t="s">
        <v>21</v>
      </c>
      <c r="D43" s="55">
        <v>693.96</v>
      </c>
      <c r="E43" s="59"/>
      <c r="F43" s="57">
        <f>D43*E43</f>
        <v>0</v>
      </c>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row>
    <row r="44" spans="2:6" s="5" customFormat="1" ht="15">
      <c r="B44" s="60"/>
      <c r="C44" s="61"/>
      <c r="D44" s="62"/>
      <c r="E44" s="63"/>
      <c r="F44" s="64"/>
    </row>
    <row r="45" spans="2:6" s="5" customFormat="1" ht="15">
      <c r="B45" s="60"/>
      <c r="C45" s="61"/>
      <c r="D45" s="62"/>
      <c r="E45" s="63"/>
      <c r="F45" s="64"/>
    </row>
    <row r="46" spans="1:6" s="5" customFormat="1" ht="15">
      <c r="A46" s="53" t="s">
        <v>22</v>
      </c>
      <c r="B46" s="54"/>
      <c r="C46" s="4"/>
      <c r="D46" s="55"/>
      <c r="E46" s="56"/>
      <c r="F46" s="57"/>
    </row>
    <row r="47" spans="1:6" s="5" customFormat="1" ht="42.75" customHeight="1">
      <c r="A47" s="4"/>
      <c r="B47" s="65" t="s">
        <v>23</v>
      </c>
      <c r="C47" s="58"/>
      <c r="D47" s="55"/>
      <c r="E47" s="59"/>
      <c r="F47" s="57"/>
    </row>
    <row r="48" spans="1:6" s="5" customFormat="1" ht="30">
      <c r="A48" s="4"/>
      <c r="B48" s="54" t="s">
        <v>24</v>
      </c>
      <c r="C48" s="4" t="s">
        <v>21</v>
      </c>
      <c r="D48" s="66">
        <v>1.59</v>
      </c>
      <c r="E48" s="59"/>
      <c r="F48" s="57">
        <f>D48*E48</f>
        <v>0</v>
      </c>
    </row>
    <row r="49" spans="1:6" s="5" customFormat="1" ht="30">
      <c r="A49" s="4"/>
      <c r="B49" s="54" t="s">
        <v>25</v>
      </c>
      <c r="C49" s="4" t="s">
        <v>21</v>
      </c>
      <c r="D49" s="66">
        <v>2.37832</v>
      </c>
      <c r="E49" s="59"/>
      <c r="F49" s="57">
        <f>D49*E49</f>
        <v>0</v>
      </c>
    </row>
    <row r="50" spans="1:6" s="5" customFormat="1" ht="15">
      <c r="A50" s="4"/>
      <c r="B50" s="54"/>
      <c r="C50" s="4"/>
      <c r="D50" s="66"/>
      <c r="E50" s="59"/>
      <c r="F50" s="57"/>
    </row>
    <row r="51" spans="1:6" s="5" customFormat="1" ht="15">
      <c r="A51" s="4"/>
      <c r="B51" s="54"/>
      <c r="C51" s="4"/>
      <c r="D51" s="66"/>
      <c r="E51" s="59"/>
      <c r="F51" s="57"/>
    </row>
    <row r="52" spans="1:6" s="5" customFormat="1" ht="15">
      <c r="A52" s="53" t="s">
        <v>26</v>
      </c>
      <c r="B52" s="54"/>
      <c r="C52" s="4"/>
      <c r="D52" s="66"/>
      <c r="E52" s="59"/>
      <c r="F52" s="57"/>
    </row>
    <row r="53" spans="1:6" s="5" customFormat="1" ht="45">
      <c r="A53" s="4"/>
      <c r="B53" s="54" t="s">
        <v>27</v>
      </c>
      <c r="C53" s="4"/>
      <c r="D53" s="66"/>
      <c r="E53" s="59"/>
      <c r="F53" s="57"/>
    </row>
    <row r="54" spans="1:6" s="5" customFormat="1" ht="15">
      <c r="A54" s="4"/>
      <c r="B54" s="54"/>
      <c r="C54" s="4" t="s">
        <v>21</v>
      </c>
      <c r="D54" s="66">
        <v>1.5284</v>
      </c>
      <c r="E54" s="59"/>
      <c r="F54" s="57">
        <f>D54*E54</f>
        <v>0</v>
      </c>
    </row>
    <row r="55" spans="1:6" s="5" customFormat="1" ht="15">
      <c r="A55" s="4"/>
      <c r="B55" s="54"/>
      <c r="C55" s="4"/>
      <c r="D55" s="66"/>
      <c r="E55" s="59"/>
      <c r="F55" s="57"/>
    </row>
    <row r="56" spans="1:6" s="5" customFormat="1" ht="15">
      <c r="A56" s="4"/>
      <c r="B56" s="54"/>
      <c r="C56" s="4"/>
      <c r="D56" s="66"/>
      <c r="E56" s="59"/>
      <c r="F56" s="57"/>
    </row>
    <row r="57" spans="1:6" s="5" customFormat="1" ht="30">
      <c r="A57" s="53" t="s">
        <v>28</v>
      </c>
      <c r="B57" s="67" t="s">
        <v>29</v>
      </c>
      <c r="C57" s="4"/>
      <c r="D57" s="66"/>
      <c r="E57" s="59"/>
      <c r="F57" s="57"/>
    </row>
    <row r="58" spans="1:6" s="5" customFormat="1" ht="90">
      <c r="A58" s="4"/>
      <c r="B58" s="65" t="s">
        <v>30</v>
      </c>
      <c r="C58" s="4"/>
      <c r="D58" s="66"/>
      <c r="E58" s="59"/>
      <c r="F58" s="57"/>
    </row>
    <row r="59" spans="1:6" s="5" customFormat="1" ht="15">
      <c r="A59" s="4"/>
      <c r="B59" s="54"/>
      <c r="C59" s="4" t="s">
        <v>21</v>
      </c>
      <c r="D59" s="66">
        <v>18.46</v>
      </c>
      <c r="E59" s="59"/>
      <c r="F59" s="57">
        <f>D59*E59</f>
        <v>0</v>
      </c>
    </row>
    <row r="60" spans="1:6" s="5" customFormat="1" ht="60">
      <c r="A60" s="4"/>
      <c r="B60" s="54" t="s">
        <v>31</v>
      </c>
      <c r="C60" s="4"/>
      <c r="D60" s="66"/>
      <c r="E60" s="59"/>
      <c r="F60" s="57"/>
    </row>
    <row r="61" spans="1:6" s="5" customFormat="1" ht="15">
      <c r="A61" s="4"/>
      <c r="B61" s="54"/>
      <c r="C61" s="4" t="s">
        <v>21</v>
      </c>
      <c r="D61" s="66">
        <v>14.768</v>
      </c>
      <c r="E61" s="59"/>
      <c r="F61" s="57">
        <f>D61*E61</f>
        <v>0</v>
      </c>
    </row>
    <row r="62" spans="1:6" s="5" customFormat="1" ht="15">
      <c r="A62" s="4"/>
      <c r="B62" s="54"/>
      <c r="C62" s="4"/>
      <c r="D62" s="66"/>
      <c r="E62" s="59"/>
      <c r="F62" s="57"/>
    </row>
    <row r="63" spans="1:6" s="5" customFormat="1" ht="15">
      <c r="A63" s="4"/>
      <c r="B63" s="54"/>
      <c r="C63" s="4"/>
      <c r="D63" s="66"/>
      <c r="E63" s="59"/>
      <c r="F63" s="57"/>
    </row>
    <row r="64" spans="1:6" s="5" customFormat="1" ht="15">
      <c r="A64" s="53" t="s">
        <v>32</v>
      </c>
      <c r="B64" s="67" t="s">
        <v>33</v>
      </c>
      <c r="C64" s="4"/>
      <c r="D64" s="66"/>
      <c r="E64" s="59"/>
      <c r="F64" s="57"/>
    </row>
    <row r="65" spans="1:6" s="5" customFormat="1" ht="15">
      <c r="A65" s="4"/>
      <c r="B65" s="54"/>
      <c r="C65" s="4"/>
      <c r="D65" s="66"/>
      <c r="E65" s="59"/>
      <c r="F65" s="57"/>
    </row>
    <row r="66" spans="1:6" s="5" customFormat="1" ht="30">
      <c r="A66" s="4"/>
      <c r="B66" s="54" t="s">
        <v>34</v>
      </c>
      <c r="C66" s="4" t="s">
        <v>21</v>
      </c>
      <c r="D66" s="66">
        <v>57.6</v>
      </c>
      <c r="E66" s="59"/>
      <c r="F66" s="57">
        <f>D66*E66</f>
        <v>0</v>
      </c>
    </row>
    <row r="67" spans="1:6" s="5" customFormat="1" ht="15">
      <c r="A67" s="4"/>
      <c r="B67" s="54"/>
      <c r="C67" s="4"/>
      <c r="D67" s="66"/>
      <c r="E67" s="59"/>
      <c r="F67" s="57"/>
    </row>
    <row r="68" spans="1:6" s="5" customFormat="1" ht="15">
      <c r="A68" s="53" t="s">
        <v>35</v>
      </c>
      <c r="B68" s="67" t="s">
        <v>36</v>
      </c>
      <c r="C68" s="4"/>
      <c r="D68" s="66"/>
      <c r="E68" s="59"/>
      <c r="F68" s="57"/>
    </row>
    <row r="69" spans="1:6" s="5" customFormat="1" ht="15">
      <c r="A69" s="4"/>
      <c r="B69" s="54"/>
      <c r="C69" s="4"/>
      <c r="D69" s="66"/>
      <c r="E69" s="59"/>
      <c r="F69" s="57"/>
    </row>
    <row r="70" spans="1:6" s="5" customFormat="1" ht="30">
      <c r="A70" s="4"/>
      <c r="B70" s="54" t="s">
        <v>37</v>
      </c>
      <c r="C70" s="4" t="s">
        <v>21</v>
      </c>
      <c r="D70" s="66">
        <v>57.6</v>
      </c>
      <c r="E70" s="59"/>
      <c r="F70" s="57">
        <f>D70*E70</f>
        <v>0</v>
      </c>
    </row>
    <row r="71" spans="1:6" s="5" customFormat="1" ht="15">
      <c r="A71" s="4"/>
      <c r="B71" s="54"/>
      <c r="C71" s="4"/>
      <c r="D71" s="66"/>
      <c r="E71" s="59"/>
      <c r="F71" s="57"/>
    </row>
    <row r="72" spans="1:5" ht="15">
      <c r="A72" s="45"/>
      <c r="B72" s="68"/>
      <c r="E72" s="41"/>
    </row>
    <row r="73" spans="1:87" s="3" customFormat="1" ht="15">
      <c r="A73" s="47"/>
      <c r="B73" s="48" t="s">
        <v>38</v>
      </c>
      <c r="C73" s="49"/>
      <c r="D73" s="50"/>
      <c r="E73" s="51"/>
      <c r="F73" s="69">
        <f>SUM(F38:F72)</f>
        <v>0</v>
      </c>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row>
    <row r="74" spans="1:5" ht="15">
      <c r="A74" s="45"/>
      <c r="E74" s="41"/>
    </row>
    <row r="75" spans="1:5" ht="15">
      <c r="A75" s="45"/>
      <c r="E75" s="41"/>
    </row>
    <row r="76" spans="1:5" ht="15">
      <c r="A76" s="45"/>
      <c r="E76" s="41"/>
    </row>
    <row r="77" spans="1:87" s="6" customFormat="1" ht="15">
      <c r="A77" s="70" t="s">
        <v>39</v>
      </c>
      <c r="B77" s="71" t="s">
        <v>40</v>
      </c>
      <c r="D77" s="72"/>
      <c r="E77" s="73"/>
      <c r="F77" s="74"/>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row>
    <row r="78" spans="1:6" s="1" customFormat="1" ht="15">
      <c r="A78" s="39"/>
      <c r="B78" s="21"/>
      <c r="D78" s="22"/>
      <c r="E78" s="29"/>
      <c r="F78" s="23"/>
    </row>
    <row r="79" spans="1:6" s="1" customFormat="1" ht="15">
      <c r="A79" s="39"/>
      <c r="B79" s="21"/>
      <c r="D79" s="22"/>
      <c r="E79" s="29"/>
      <c r="F79" s="23"/>
    </row>
    <row r="80" spans="1:6" s="1" customFormat="1" ht="71.25" customHeight="1">
      <c r="A80" s="39"/>
      <c r="B80" s="21" t="s">
        <v>41</v>
      </c>
      <c r="D80" s="22"/>
      <c r="E80" s="29"/>
      <c r="F80" s="23"/>
    </row>
    <row r="81" spans="1:6" s="1" customFormat="1" ht="15">
      <c r="A81" s="39"/>
      <c r="B81" s="21"/>
      <c r="D81" s="22"/>
      <c r="E81" s="29"/>
      <c r="F81" s="23"/>
    </row>
    <row r="82" spans="1:6" ht="15">
      <c r="A82" s="52"/>
      <c r="C82" s="4"/>
      <c r="D82" s="55"/>
      <c r="E82" s="59"/>
      <c r="F82" s="57"/>
    </row>
    <row r="83" spans="1:87" s="4" customFormat="1" ht="15">
      <c r="A83" s="53" t="s">
        <v>42</v>
      </c>
      <c r="B83" s="54"/>
      <c r="D83" s="55"/>
      <c r="E83" s="56"/>
      <c r="F83" s="57"/>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row>
    <row r="84" spans="1:87" s="4" customFormat="1" ht="90">
      <c r="A84" s="75"/>
      <c r="B84" s="76" t="s">
        <v>43</v>
      </c>
      <c r="C84" s="77"/>
      <c r="D84" s="55"/>
      <c r="E84" s="59"/>
      <c r="F84" s="57"/>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row>
    <row r="85" spans="1:87" s="4" customFormat="1" ht="30">
      <c r="A85" s="75"/>
      <c r="B85" s="54" t="s">
        <v>44</v>
      </c>
      <c r="D85" s="55"/>
      <c r="E85" s="59"/>
      <c r="F85" s="57"/>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row>
    <row r="86" spans="1:6" ht="15">
      <c r="A86" s="52"/>
      <c r="B86" s="18" t="s">
        <v>9</v>
      </c>
      <c r="C86" s="4" t="s">
        <v>21</v>
      </c>
      <c r="D86" s="22">
        <f>SUM(4956.85*0.3)*0.2</f>
        <v>297.41100000000006</v>
      </c>
      <c r="E86" s="59"/>
      <c r="F86" s="57">
        <f>D86*E86</f>
        <v>0</v>
      </c>
    </row>
    <row r="87" spans="1:6" s="1" customFormat="1" ht="15">
      <c r="A87" s="78"/>
      <c r="B87" s="79"/>
      <c r="C87" s="61"/>
      <c r="D87" s="80"/>
      <c r="E87" s="63"/>
      <c r="F87" s="64"/>
    </row>
    <row r="88" spans="1:6" s="1" customFormat="1" ht="15">
      <c r="A88" s="78"/>
      <c r="B88" s="79"/>
      <c r="C88" s="61"/>
      <c r="D88" s="80"/>
      <c r="E88" s="63"/>
      <c r="F88" s="64"/>
    </row>
    <row r="89" spans="1:6" s="1" customFormat="1" ht="18.75">
      <c r="A89" s="53" t="s">
        <v>45</v>
      </c>
      <c r="B89" s="81"/>
      <c r="C89" s="61"/>
      <c r="D89" s="80"/>
      <c r="E89" s="63"/>
      <c r="F89" s="64"/>
    </row>
    <row r="90" spans="1:6" s="1" customFormat="1" ht="60">
      <c r="A90" s="78"/>
      <c r="B90" s="18" t="s">
        <v>46</v>
      </c>
      <c r="C90" s="61"/>
      <c r="D90" s="80"/>
      <c r="E90" s="63"/>
      <c r="F90" s="64"/>
    </row>
    <row r="91" spans="1:6" s="1" customFormat="1" ht="45">
      <c r="A91" s="78"/>
      <c r="B91" s="54" t="s">
        <v>47</v>
      </c>
      <c r="C91" s="5" t="s">
        <v>48</v>
      </c>
      <c r="D91" s="66">
        <v>1122.65</v>
      </c>
      <c r="E91" s="59"/>
      <c r="F91" s="82">
        <f>D91*E91</f>
        <v>0</v>
      </c>
    </row>
    <row r="92" spans="1:6" s="1" customFormat="1" ht="15">
      <c r="A92" s="78"/>
      <c r="B92" s="54"/>
      <c r="C92" s="5"/>
      <c r="D92" s="66"/>
      <c r="E92" s="59"/>
      <c r="F92" s="82"/>
    </row>
    <row r="93" spans="1:6" s="1" customFormat="1" ht="15">
      <c r="A93" s="78"/>
      <c r="B93" s="54"/>
      <c r="C93" s="5"/>
      <c r="D93" s="66"/>
      <c r="E93" s="59"/>
      <c r="F93" s="82"/>
    </row>
    <row r="94" spans="1:6" s="1" customFormat="1" ht="15">
      <c r="A94" s="53" t="s">
        <v>49</v>
      </c>
      <c r="B94" s="54"/>
      <c r="C94" s="5"/>
      <c r="D94" s="66"/>
      <c r="E94" s="59"/>
      <c r="F94" s="82"/>
    </row>
    <row r="95" spans="1:6" s="1" customFormat="1" ht="60">
      <c r="A95" s="53"/>
      <c r="B95" s="83" t="s">
        <v>50</v>
      </c>
      <c r="C95" s="54"/>
      <c r="D95" s="66"/>
      <c r="E95" s="59"/>
      <c r="F95" s="82"/>
    </row>
    <row r="96" spans="1:6" s="1" customFormat="1" ht="45">
      <c r="A96" s="53"/>
      <c r="B96" s="83" t="s">
        <v>51</v>
      </c>
      <c r="C96" s="5"/>
      <c r="D96" s="66"/>
      <c r="E96" s="59"/>
      <c r="F96" s="82"/>
    </row>
    <row r="97" spans="1:6" s="1" customFormat="1" ht="15">
      <c r="A97" s="53"/>
      <c r="B97" s="83" t="s">
        <v>52</v>
      </c>
      <c r="C97" s="5"/>
      <c r="D97" s="66"/>
      <c r="E97" s="59"/>
      <c r="F97" s="82"/>
    </row>
    <row r="98" spans="1:6" s="1" customFormat="1" ht="15">
      <c r="A98" s="78"/>
      <c r="B98" s="54" t="s">
        <v>53</v>
      </c>
      <c r="C98" s="4" t="s">
        <v>21</v>
      </c>
      <c r="D98" s="22">
        <v>0.22774000000000003</v>
      </c>
      <c r="E98" s="59"/>
      <c r="F98" s="57">
        <f>D98*E98</f>
        <v>0</v>
      </c>
    </row>
    <row r="99" spans="1:6" s="1" customFormat="1" ht="15">
      <c r="A99" s="78"/>
      <c r="B99" s="54" t="s">
        <v>54</v>
      </c>
      <c r="C99" s="4" t="s">
        <v>21</v>
      </c>
      <c r="D99" s="22">
        <v>0.67952</v>
      </c>
      <c r="E99" s="59"/>
      <c r="F99" s="57">
        <f>D99*E99</f>
        <v>0</v>
      </c>
    </row>
    <row r="100" spans="1:6" s="1" customFormat="1" ht="15">
      <c r="A100" s="78"/>
      <c r="B100" s="79"/>
      <c r="C100" s="61"/>
      <c r="D100" s="80"/>
      <c r="E100" s="63"/>
      <c r="F100" s="64"/>
    </row>
    <row r="101" spans="2:6" s="1" customFormat="1" ht="15">
      <c r="B101" s="21"/>
      <c r="D101" s="22"/>
      <c r="E101" s="41"/>
      <c r="F101" s="23"/>
    </row>
    <row r="102" spans="1:87" s="6" customFormat="1" ht="15">
      <c r="A102" s="70"/>
      <c r="B102" s="84" t="s">
        <v>55</v>
      </c>
      <c r="D102" s="72"/>
      <c r="E102" s="73"/>
      <c r="F102" s="85">
        <f>SUM(F82:F101)</f>
        <v>0</v>
      </c>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row>
    <row r="103" ht="15">
      <c r="E103" s="41"/>
    </row>
    <row r="104" ht="15">
      <c r="E104" s="41"/>
    </row>
    <row r="105" spans="1:5" ht="15">
      <c r="A105" s="45"/>
      <c r="E105" s="41"/>
    </row>
    <row r="106" spans="1:87" s="7" customFormat="1" ht="15">
      <c r="A106" s="86" t="s">
        <v>56</v>
      </c>
      <c r="B106" s="87" t="s">
        <v>57</v>
      </c>
      <c r="D106" s="88"/>
      <c r="E106" s="89"/>
      <c r="F106" s="90"/>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row>
    <row r="107" spans="1:6" s="1" customFormat="1" ht="15">
      <c r="A107" s="39"/>
      <c r="B107" s="21"/>
      <c r="D107" s="22"/>
      <c r="E107" s="29"/>
      <c r="F107" s="23"/>
    </row>
    <row r="108" spans="1:6" ht="15">
      <c r="A108" s="78"/>
      <c r="B108" s="21"/>
      <c r="C108" s="1"/>
      <c r="D108" s="22"/>
      <c r="E108" s="29"/>
      <c r="F108" s="23"/>
    </row>
    <row r="109" spans="1:6" ht="15">
      <c r="A109" s="78" t="s">
        <v>58</v>
      </c>
      <c r="B109" s="21"/>
      <c r="C109" s="1"/>
      <c r="D109" s="22"/>
      <c r="E109" s="29"/>
      <c r="F109" s="23"/>
    </row>
    <row r="110" spans="1:6" ht="84.75" customHeight="1">
      <c r="A110" s="78"/>
      <c r="B110" s="91" t="s">
        <v>158</v>
      </c>
      <c r="C110" s="92"/>
      <c r="D110" s="22"/>
      <c r="E110" s="29"/>
      <c r="F110" s="23"/>
    </row>
    <row r="111" spans="1:87" s="4" customFormat="1" ht="60" customHeight="1">
      <c r="A111" s="93"/>
      <c r="B111" s="94" t="s">
        <v>59</v>
      </c>
      <c r="C111" s="5"/>
      <c r="D111" s="66"/>
      <c r="E111" s="59"/>
      <c r="F111" s="8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row>
    <row r="112" spans="1:87" s="4" customFormat="1" ht="30">
      <c r="A112" s="93"/>
      <c r="B112" s="94" t="s">
        <v>60</v>
      </c>
      <c r="C112" s="5"/>
      <c r="D112" s="66"/>
      <c r="E112" s="59"/>
      <c r="F112" s="8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row>
    <row r="113" spans="1:87" s="4" customFormat="1" ht="30.75" customHeight="1">
      <c r="A113" s="93"/>
      <c r="B113" s="94" t="s">
        <v>61</v>
      </c>
      <c r="C113" s="5"/>
      <c r="D113" s="95"/>
      <c r="E113" s="59"/>
      <c r="F113" s="82"/>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row>
    <row r="114" spans="1:87" s="4" customFormat="1" ht="15">
      <c r="A114" s="93"/>
      <c r="B114" s="178" t="s">
        <v>159</v>
      </c>
      <c r="C114" s="1"/>
      <c r="D114" s="96"/>
      <c r="E114" s="97"/>
      <c r="F114" s="82"/>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row>
    <row r="115" spans="1:87" s="4" customFormat="1" ht="15">
      <c r="A115" s="93"/>
      <c r="B115" s="94"/>
      <c r="C115" s="5" t="s">
        <v>21</v>
      </c>
      <c r="D115" s="96">
        <v>32.68</v>
      </c>
      <c r="E115" s="59"/>
      <c r="F115" s="82">
        <f>D115*E115</f>
        <v>0</v>
      </c>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row>
    <row r="116" spans="1:87" s="4" customFormat="1" ht="15">
      <c r="A116" s="93"/>
      <c r="B116" s="94"/>
      <c r="C116" s="5"/>
      <c r="D116" s="96"/>
      <c r="E116" s="59"/>
      <c r="F116" s="82"/>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row>
    <row r="117" spans="1:87" s="4" customFormat="1" ht="15">
      <c r="A117" s="93"/>
      <c r="B117" s="98"/>
      <c r="C117" s="5"/>
      <c r="D117" s="66"/>
      <c r="E117" s="59"/>
      <c r="F117" s="82"/>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row>
    <row r="118" spans="1:87" s="4" customFormat="1" ht="15">
      <c r="A118" s="78" t="s">
        <v>62</v>
      </c>
      <c r="B118" s="21"/>
      <c r="C118" s="5"/>
      <c r="D118" s="66"/>
      <c r="E118" s="59"/>
      <c r="F118" s="82"/>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row>
    <row r="119" spans="1:87" s="4" customFormat="1" ht="63.75" customHeight="1">
      <c r="A119" s="78"/>
      <c r="B119" s="21" t="s">
        <v>160</v>
      </c>
      <c r="C119" s="5"/>
      <c r="D119" s="66"/>
      <c r="E119" s="59"/>
      <c r="F119" s="82"/>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row>
    <row r="120" spans="1:87" s="4" customFormat="1" ht="45">
      <c r="A120" s="78"/>
      <c r="B120" s="94" t="s">
        <v>63</v>
      </c>
      <c r="C120" s="5"/>
      <c r="D120" s="66"/>
      <c r="E120" s="59"/>
      <c r="F120" s="82"/>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row>
    <row r="121" spans="1:87" s="4" customFormat="1" ht="38.25" customHeight="1">
      <c r="A121" s="78"/>
      <c r="B121" s="94" t="s">
        <v>60</v>
      </c>
      <c r="C121" s="5"/>
      <c r="D121" s="66"/>
      <c r="E121" s="59"/>
      <c r="F121" s="82"/>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row>
    <row r="122" spans="1:87" s="4" customFormat="1" ht="27" customHeight="1">
      <c r="A122" s="78"/>
      <c r="B122" s="94" t="s">
        <v>61</v>
      </c>
      <c r="C122" s="5"/>
      <c r="D122" s="66"/>
      <c r="E122" s="59"/>
      <c r="F122" s="82"/>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row>
    <row r="123" spans="1:87" s="4" customFormat="1" ht="15">
      <c r="A123" s="78"/>
      <c r="B123" s="178" t="s">
        <v>64</v>
      </c>
      <c r="C123" s="1"/>
      <c r="D123" s="22"/>
      <c r="E123" s="41"/>
      <c r="F123" s="23"/>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row>
    <row r="124" spans="1:87" s="4" customFormat="1" ht="15">
      <c r="A124" s="78"/>
      <c r="B124" s="94"/>
      <c r="C124" s="5" t="s">
        <v>21</v>
      </c>
      <c r="D124" s="66">
        <v>0.54784</v>
      </c>
      <c r="E124" s="59"/>
      <c r="F124" s="82">
        <f>D124*E124</f>
        <v>0</v>
      </c>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row>
    <row r="125" spans="1:87" s="4" customFormat="1" ht="15">
      <c r="A125" s="78"/>
      <c r="B125" s="94"/>
      <c r="C125" s="5"/>
      <c r="D125" s="66"/>
      <c r="E125" s="59"/>
      <c r="F125" s="82"/>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row>
    <row r="126" spans="1:87" s="4" customFormat="1" ht="15">
      <c r="A126" s="78"/>
      <c r="B126" s="94"/>
      <c r="C126" s="1"/>
      <c r="D126" s="22"/>
      <c r="E126" s="41"/>
      <c r="F126" s="23"/>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row>
    <row r="127" spans="1:87" s="4" customFormat="1" ht="15">
      <c r="A127" s="78" t="s">
        <v>65</v>
      </c>
      <c r="B127" s="21"/>
      <c r="C127" s="5"/>
      <c r="D127" s="66"/>
      <c r="E127" s="59"/>
      <c r="F127" s="82"/>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row>
    <row r="128" spans="1:87" s="4" customFormat="1" ht="60">
      <c r="A128" s="78"/>
      <c r="B128" s="21" t="s">
        <v>161</v>
      </c>
      <c r="C128" s="5"/>
      <c r="D128" s="66"/>
      <c r="E128" s="59"/>
      <c r="F128" s="82"/>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row>
    <row r="129" spans="1:87" s="4" customFormat="1" ht="45">
      <c r="A129" s="78"/>
      <c r="B129" s="94" t="s">
        <v>63</v>
      </c>
      <c r="C129" s="5"/>
      <c r="D129" s="66"/>
      <c r="E129" s="59"/>
      <c r="F129" s="82"/>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row>
    <row r="130" spans="1:87" s="4" customFormat="1" ht="31.5" customHeight="1">
      <c r="A130" s="78"/>
      <c r="B130" s="94" t="s">
        <v>60</v>
      </c>
      <c r="C130" s="5"/>
      <c r="D130" s="66"/>
      <c r="E130" s="59"/>
      <c r="F130" s="82"/>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row>
    <row r="131" spans="1:87" s="4" customFormat="1" ht="28.5" customHeight="1">
      <c r="A131" s="78"/>
      <c r="B131" s="94" t="s">
        <v>61</v>
      </c>
      <c r="C131" s="5"/>
      <c r="D131" s="66"/>
      <c r="E131" s="59"/>
      <c r="F131" s="82"/>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row>
    <row r="132" spans="1:87" s="4" customFormat="1" ht="30">
      <c r="A132" s="78"/>
      <c r="B132" s="178" t="s">
        <v>162</v>
      </c>
      <c r="C132" s="5"/>
      <c r="D132" s="66"/>
      <c r="E132" s="59"/>
      <c r="F132" s="82"/>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row>
    <row r="133" spans="1:87" s="4" customFormat="1" ht="15">
      <c r="A133" s="78"/>
      <c r="B133" s="21"/>
      <c r="C133" s="5" t="s">
        <v>21</v>
      </c>
      <c r="D133" s="66">
        <v>0.19341000000000003</v>
      </c>
      <c r="E133" s="59"/>
      <c r="F133" s="82">
        <f>D133*E133</f>
        <v>0</v>
      </c>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row>
    <row r="134" spans="1:87" s="4" customFormat="1" ht="15">
      <c r="A134" s="78"/>
      <c r="B134" s="21"/>
      <c r="C134" s="5"/>
      <c r="D134" s="66"/>
      <c r="E134" s="59"/>
      <c r="F134" s="82"/>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row>
    <row r="135" spans="1:87" s="4" customFormat="1" ht="15">
      <c r="A135" s="78"/>
      <c r="B135" s="21"/>
      <c r="C135" s="5"/>
      <c r="D135" s="66"/>
      <c r="E135" s="59"/>
      <c r="F135" s="82"/>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row>
    <row r="136" spans="1:87" s="4" customFormat="1" ht="15">
      <c r="A136" s="78" t="s">
        <v>66</v>
      </c>
      <c r="B136" s="21"/>
      <c r="C136" s="5"/>
      <c r="D136" s="66"/>
      <c r="E136" s="59"/>
      <c r="F136" s="82"/>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row>
    <row r="137" spans="1:87" s="4" customFormat="1" ht="114.75" customHeight="1">
      <c r="A137" s="78"/>
      <c r="B137" s="21" t="s">
        <v>163</v>
      </c>
      <c r="C137" s="5"/>
      <c r="D137" s="66"/>
      <c r="E137" s="59"/>
      <c r="F137" s="82"/>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row>
    <row r="138" spans="1:87" s="4" customFormat="1" ht="15">
      <c r="A138" s="78"/>
      <c r="B138" s="94"/>
      <c r="C138" s="5" t="s">
        <v>21</v>
      </c>
      <c r="D138" s="66">
        <v>0.88</v>
      </c>
      <c r="E138" s="59"/>
      <c r="F138" s="82">
        <f>D138*E138</f>
        <v>0</v>
      </c>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row>
    <row r="139" spans="1:87" s="4" customFormat="1" ht="15">
      <c r="A139" s="78"/>
      <c r="B139" s="21"/>
      <c r="C139" s="5"/>
      <c r="D139" s="66"/>
      <c r="E139" s="59"/>
      <c r="F139" s="82"/>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row>
    <row r="140" spans="1:87" s="4" customFormat="1" ht="15">
      <c r="A140" s="78"/>
      <c r="B140" s="21"/>
      <c r="C140" s="5"/>
      <c r="D140" s="66"/>
      <c r="E140" s="59"/>
      <c r="F140" s="82"/>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row>
    <row r="141" spans="1:87" s="4" customFormat="1" ht="15">
      <c r="A141" s="78" t="s">
        <v>67</v>
      </c>
      <c r="B141" s="21"/>
      <c r="C141" s="5"/>
      <c r="D141" s="66"/>
      <c r="E141" s="59"/>
      <c r="F141" s="82"/>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row>
    <row r="142" spans="1:87" s="4" customFormat="1" ht="45">
      <c r="A142" s="78"/>
      <c r="B142" s="98" t="s">
        <v>68</v>
      </c>
      <c r="C142" s="5"/>
      <c r="D142" s="66"/>
      <c r="E142" s="59"/>
      <c r="F142" s="82"/>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row>
    <row r="143" spans="1:87" s="4" customFormat="1" ht="15">
      <c r="A143" s="78"/>
      <c r="B143" s="21"/>
      <c r="C143" s="5" t="s">
        <v>10</v>
      </c>
      <c r="D143" s="66">
        <v>9.0774</v>
      </c>
      <c r="E143" s="82"/>
      <c r="F143" s="99">
        <f>D143*E143</f>
        <v>0</v>
      </c>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row>
    <row r="144" spans="1:87" s="4" customFormat="1" ht="15">
      <c r="A144" s="78"/>
      <c r="B144" s="21"/>
      <c r="C144" s="5"/>
      <c r="D144" s="66"/>
      <c r="E144" s="82"/>
      <c r="F144" s="99"/>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row>
    <row r="145" spans="1:6" s="1" customFormat="1" ht="15">
      <c r="A145" s="40"/>
      <c r="B145" s="21"/>
      <c r="D145" s="22"/>
      <c r="E145" s="41"/>
      <c r="F145" s="23"/>
    </row>
    <row r="146" spans="1:87" s="7" customFormat="1" ht="15">
      <c r="A146" s="86"/>
      <c r="B146" s="100" t="s">
        <v>69</v>
      </c>
      <c r="D146" s="88"/>
      <c r="E146" s="89"/>
      <c r="F146" s="101">
        <f>SUM(F108:F145)</f>
        <v>0</v>
      </c>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row>
    <row r="147" spans="1:5" ht="15">
      <c r="A147" s="45"/>
      <c r="B147" s="102"/>
      <c r="E147" s="41"/>
    </row>
    <row r="148" spans="1:5" ht="15">
      <c r="A148" s="45"/>
      <c r="B148" s="102"/>
      <c r="E148" s="41"/>
    </row>
    <row r="149" spans="1:5" ht="15">
      <c r="A149" s="52"/>
      <c r="E149" s="44"/>
    </row>
    <row r="150" spans="1:87" s="8" customFormat="1" ht="15">
      <c r="A150" s="103" t="s">
        <v>70</v>
      </c>
      <c r="B150" s="104" t="s">
        <v>71</v>
      </c>
      <c r="D150" s="105"/>
      <c r="E150" s="106"/>
      <c r="F150" s="107"/>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row>
    <row r="151" spans="1:6" s="1" customFormat="1" ht="15">
      <c r="A151" s="39"/>
      <c r="B151" s="21"/>
      <c r="D151" s="22"/>
      <c r="E151" s="29"/>
      <c r="F151" s="23"/>
    </row>
    <row r="152" spans="1:5" ht="15">
      <c r="A152" s="45"/>
      <c r="B152" s="94"/>
      <c r="E152" s="41"/>
    </row>
    <row r="153" spans="1:5" ht="15">
      <c r="A153" s="52" t="s">
        <v>72</v>
      </c>
      <c r="B153" s="68"/>
      <c r="E153" s="44"/>
    </row>
    <row r="154" spans="1:6" s="1" customFormat="1" ht="61.5" customHeight="1">
      <c r="A154" s="45"/>
      <c r="B154" s="21" t="s">
        <v>170</v>
      </c>
      <c r="C154" s="17"/>
      <c r="D154" s="22"/>
      <c r="E154" s="23"/>
      <c r="F154" s="20"/>
    </row>
    <row r="155" spans="1:6" ht="15">
      <c r="A155" s="45"/>
      <c r="B155" s="18" t="s">
        <v>73</v>
      </c>
      <c r="C155" s="17" t="s">
        <v>74</v>
      </c>
      <c r="D155" s="22">
        <v>6</v>
      </c>
      <c r="E155" s="41"/>
      <c r="F155" s="20">
        <f>D155*E155</f>
        <v>0</v>
      </c>
    </row>
    <row r="156" spans="1:5" ht="15">
      <c r="A156" s="45"/>
      <c r="D156" s="22"/>
      <c r="E156" s="41"/>
    </row>
    <row r="157" spans="1:5" ht="15">
      <c r="A157" s="45"/>
      <c r="D157" s="22"/>
      <c r="E157" s="41"/>
    </row>
    <row r="158" spans="1:5" ht="15">
      <c r="A158" s="52" t="s">
        <v>75</v>
      </c>
      <c r="D158" s="22"/>
      <c r="E158" s="41"/>
    </row>
    <row r="159" spans="1:5" ht="45">
      <c r="A159" s="45"/>
      <c r="B159" s="18" t="s">
        <v>76</v>
      </c>
      <c r="D159" s="22"/>
      <c r="E159" s="41"/>
    </row>
    <row r="160" spans="1:5" ht="30">
      <c r="A160" s="45"/>
      <c r="B160" s="108" t="s">
        <v>77</v>
      </c>
      <c r="C160" s="17" t="s">
        <v>78</v>
      </c>
      <c r="D160" s="19">
        <v>0.5</v>
      </c>
      <c r="E160" s="41"/>
    </row>
    <row r="161" spans="1:5" ht="150" customHeight="1">
      <c r="A161" s="45"/>
      <c r="B161" s="108" t="s">
        <v>164</v>
      </c>
      <c r="C161" s="17" t="s">
        <v>78</v>
      </c>
      <c r="D161" s="19">
        <v>0.5</v>
      </c>
      <c r="E161" s="41"/>
    </row>
    <row r="162" spans="1:5" ht="60">
      <c r="A162" s="45"/>
      <c r="B162" s="108" t="s">
        <v>79</v>
      </c>
      <c r="D162" s="22"/>
      <c r="E162" s="41"/>
    </row>
    <row r="163" spans="1:6" ht="30">
      <c r="A163" s="45"/>
      <c r="B163" s="18" t="s">
        <v>80</v>
      </c>
      <c r="C163" s="17" t="s">
        <v>74</v>
      </c>
      <c r="D163" s="19">
        <v>16</v>
      </c>
      <c r="E163" s="41"/>
      <c r="F163" s="20">
        <f>D163*E163</f>
        <v>0</v>
      </c>
    </row>
    <row r="164" spans="1:5" ht="15">
      <c r="A164" s="45"/>
      <c r="D164" s="22"/>
      <c r="E164" s="41"/>
    </row>
    <row r="165" spans="1:5" ht="15">
      <c r="A165" s="45"/>
      <c r="D165" s="22"/>
      <c r="E165" s="41"/>
    </row>
    <row r="166" spans="1:5" ht="15">
      <c r="A166" s="52" t="s">
        <v>81</v>
      </c>
      <c r="D166" s="22"/>
      <c r="E166" s="41"/>
    </row>
    <row r="167" spans="1:5" ht="66" customHeight="1">
      <c r="A167" s="45"/>
      <c r="B167" s="18" t="s">
        <v>82</v>
      </c>
      <c r="E167" s="41"/>
    </row>
    <row r="168" spans="1:5" ht="103.5" customHeight="1">
      <c r="A168" s="45"/>
      <c r="B168" s="108" t="s">
        <v>83</v>
      </c>
      <c r="C168" s="17" t="s">
        <v>78</v>
      </c>
      <c r="D168" s="19">
        <v>0.0975</v>
      </c>
      <c r="E168" s="41"/>
    </row>
    <row r="169" spans="1:5" ht="186" customHeight="1">
      <c r="A169" s="45"/>
      <c r="B169" s="108" t="s">
        <v>165</v>
      </c>
      <c r="C169" s="17" t="s">
        <v>78</v>
      </c>
      <c r="D169" s="19">
        <v>0.0975</v>
      </c>
      <c r="E169" s="41"/>
    </row>
    <row r="170" spans="1:5" ht="77.25" customHeight="1">
      <c r="A170" s="45"/>
      <c r="B170" s="108" t="s">
        <v>84</v>
      </c>
      <c r="C170" s="17" t="s">
        <v>74</v>
      </c>
      <c r="D170" s="109">
        <v>2</v>
      </c>
      <c r="E170" s="41"/>
    </row>
    <row r="171" spans="1:5" ht="135.75" customHeight="1">
      <c r="A171" s="45"/>
      <c r="B171" s="18" t="s">
        <v>85</v>
      </c>
      <c r="C171" s="17" t="s">
        <v>74</v>
      </c>
      <c r="D171" s="19">
        <v>1</v>
      </c>
      <c r="E171" s="41"/>
    </row>
    <row r="172" spans="1:5" ht="78" customHeight="1">
      <c r="A172" s="45"/>
      <c r="B172" s="21" t="s">
        <v>171</v>
      </c>
      <c r="C172" s="17" t="s">
        <v>86</v>
      </c>
      <c r="D172" s="22">
        <v>8</v>
      </c>
      <c r="E172" s="41"/>
    </row>
    <row r="173" spans="1:5" ht="45">
      <c r="A173" s="45"/>
      <c r="B173" s="18" t="s">
        <v>87</v>
      </c>
      <c r="C173" s="17" t="s">
        <v>78</v>
      </c>
      <c r="D173" s="19">
        <v>0.098</v>
      </c>
      <c r="E173" s="41"/>
    </row>
    <row r="174" spans="1:5" ht="132" customHeight="1">
      <c r="A174" s="45"/>
      <c r="B174" s="18" t="s">
        <v>88</v>
      </c>
      <c r="E174" s="41"/>
    </row>
    <row r="175" spans="1:5" ht="69.75" customHeight="1">
      <c r="A175" s="45"/>
      <c r="B175" s="79" t="s">
        <v>89</v>
      </c>
      <c r="E175" s="41"/>
    </row>
    <row r="176" spans="1:6" ht="15">
      <c r="A176" s="45"/>
      <c r="C176" s="17" t="s">
        <v>74</v>
      </c>
      <c r="D176" s="19">
        <v>1</v>
      </c>
      <c r="E176" s="41"/>
      <c r="F176" s="20">
        <f>D176*E176</f>
        <v>0</v>
      </c>
    </row>
    <row r="177" spans="1:5" ht="15">
      <c r="A177" s="45"/>
      <c r="E177" s="41"/>
    </row>
    <row r="178" spans="1:5" ht="15">
      <c r="A178" s="45"/>
      <c r="E178" s="41"/>
    </row>
    <row r="179" spans="1:5" ht="15">
      <c r="A179" s="52" t="s">
        <v>90</v>
      </c>
      <c r="E179" s="41"/>
    </row>
    <row r="180" spans="1:5" ht="15">
      <c r="A180" s="45"/>
      <c r="B180" s="18" t="s">
        <v>91</v>
      </c>
      <c r="E180" s="41"/>
    </row>
    <row r="181" spans="1:6" ht="15">
      <c r="A181" s="45"/>
      <c r="C181" s="17" t="s">
        <v>74</v>
      </c>
      <c r="D181" s="19">
        <v>1</v>
      </c>
      <c r="E181" s="41"/>
      <c r="F181" s="20">
        <f>D181*E181</f>
        <v>0</v>
      </c>
    </row>
    <row r="182" spans="1:5" ht="15">
      <c r="A182" s="45"/>
      <c r="E182" s="41"/>
    </row>
    <row r="183" spans="1:6" s="1" customFormat="1" ht="15">
      <c r="A183" s="40"/>
      <c r="B183" s="110"/>
      <c r="C183" s="17"/>
      <c r="D183" s="19"/>
      <c r="E183" s="41"/>
      <c r="F183" s="20"/>
    </row>
    <row r="184" spans="1:87" s="8" customFormat="1" ht="15">
      <c r="A184" s="103"/>
      <c r="B184" s="111" t="s">
        <v>92</v>
      </c>
      <c r="D184" s="105"/>
      <c r="E184" s="106"/>
      <c r="F184" s="112">
        <f>SUM(F151:F183)</f>
        <v>0</v>
      </c>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row>
    <row r="185" spans="1:6" s="1" customFormat="1" ht="15">
      <c r="A185" s="40"/>
      <c r="B185" s="110"/>
      <c r="C185" s="17"/>
      <c r="D185" s="19"/>
      <c r="E185" s="41"/>
      <c r="F185" s="20"/>
    </row>
    <row r="186" spans="1:5" ht="15">
      <c r="A186" s="45"/>
      <c r="E186" s="44"/>
    </row>
    <row r="187" spans="1:87" s="9" customFormat="1" ht="15">
      <c r="A187" s="113" t="s">
        <v>93</v>
      </c>
      <c r="B187" s="114" t="s">
        <v>94</v>
      </c>
      <c r="D187" s="115"/>
      <c r="E187" s="116"/>
      <c r="F187" s="117"/>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row>
    <row r="188" spans="1:6" s="1" customFormat="1" ht="15">
      <c r="A188" s="39"/>
      <c r="B188" s="21"/>
      <c r="D188" s="22"/>
      <c r="E188" s="29"/>
      <c r="F188" s="23"/>
    </row>
    <row r="189" spans="1:5" ht="15">
      <c r="A189" s="45"/>
      <c r="B189" s="21"/>
      <c r="E189" s="41"/>
    </row>
    <row r="190" spans="1:5" ht="15">
      <c r="A190" s="52" t="s">
        <v>95</v>
      </c>
      <c r="E190" s="44"/>
    </row>
    <row r="191" spans="1:5" ht="163.5">
      <c r="A191" s="45"/>
      <c r="B191" s="118" t="s">
        <v>96</v>
      </c>
      <c r="E191" s="44"/>
    </row>
    <row r="192" spans="1:6" ht="15">
      <c r="A192" s="45"/>
      <c r="B192" s="21"/>
      <c r="C192" s="17" t="s">
        <v>74</v>
      </c>
      <c r="D192" s="19">
        <v>16</v>
      </c>
      <c r="E192" s="41"/>
      <c r="F192" s="20">
        <f>D192*E192</f>
        <v>0</v>
      </c>
    </row>
    <row r="193" spans="1:5" ht="15">
      <c r="A193" s="45"/>
      <c r="B193" s="21"/>
      <c r="E193" s="41"/>
    </row>
    <row r="194" spans="1:5" ht="15">
      <c r="A194" s="45"/>
      <c r="B194" s="21"/>
      <c r="E194" s="41"/>
    </row>
    <row r="195" spans="1:5" ht="15">
      <c r="A195" s="52" t="s">
        <v>97</v>
      </c>
      <c r="E195" s="44"/>
    </row>
    <row r="196" spans="1:5" ht="90.75" customHeight="1">
      <c r="A196" s="45"/>
      <c r="B196" s="184" t="s">
        <v>98</v>
      </c>
      <c r="E196" s="44"/>
    </row>
    <row r="197" spans="1:6" ht="15">
      <c r="A197" s="45"/>
      <c r="B197" s="21"/>
      <c r="C197" s="17" t="s">
        <v>74</v>
      </c>
      <c r="D197" s="19">
        <v>1</v>
      </c>
      <c r="E197" s="41"/>
      <c r="F197" s="20">
        <f>D197*E197</f>
        <v>0</v>
      </c>
    </row>
    <row r="198" spans="1:5" ht="15">
      <c r="A198" s="45"/>
      <c r="B198" s="21"/>
      <c r="E198" s="41"/>
    </row>
    <row r="199" spans="1:5" ht="15">
      <c r="A199" s="45"/>
      <c r="B199" s="21"/>
      <c r="E199" s="41"/>
    </row>
    <row r="200" spans="1:6" ht="15">
      <c r="A200" s="119" t="s">
        <v>99</v>
      </c>
      <c r="B200" s="102"/>
      <c r="C200" s="120"/>
      <c r="D200" s="121"/>
      <c r="E200" s="122"/>
      <c r="F200" s="123"/>
    </row>
    <row r="201" spans="1:6" ht="90">
      <c r="A201" s="124"/>
      <c r="B201" s="102" t="s">
        <v>100</v>
      </c>
      <c r="C201" s="120"/>
      <c r="D201" s="121"/>
      <c r="E201" s="122"/>
      <c r="F201" s="123"/>
    </row>
    <row r="202" spans="1:6" ht="15">
      <c r="A202" s="124"/>
      <c r="B202" s="79"/>
      <c r="C202" s="120" t="s">
        <v>74</v>
      </c>
      <c r="D202" s="121">
        <v>4</v>
      </c>
      <c r="E202" s="125"/>
      <c r="F202" s="123">
        <f>D202*E202</f>
        <v>0</v>
      </c>
    </row>
    <row r="203" spans="1:5" ht="15">
      <c r="A203" s="45"/>
      <c r="B203" s="21"/>
      <c r="E203" s="41"/>
    </row>
    <row r="204" spans="1:6" s="1" customFormat="1" ht="15">
      <c r="A204" s="40"/>
      <c r="B204" s="21"/>
      <c r="D204" s="22"/>
      <c r="E204" s="41"/>
      <c r="F204" s="23"/>
    </row>
    <row r="205" spans="2:87" s="9" customFormat="1" ht="15">
      <c r="B205" s="126" t="s">
        <v>101</v>
      </c>
      <c r="D205" s="115"/>
      <c r="E205" s="116"/>
      <c r="F205" s="127">
        <f>SUM(F189:F204)</f>
        <v>0</v>
      </c>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row>
    <row r="206" spans="2:6" s="1" customFormat="1" ht="15">
      <c r="B206" s="25"/>
      <c r="D206" s="22"/>
      <c r="E206" s="29"/>
      <c r="F206" s="27"/>
    </row>
    <row r="207" spans="1:5" ht="15">
      <c r="A207" s="45"/>
      <c r="E207" s="41"/>
    </row>
    <row r="208" spans="1:5" ht="15">
      <c r="A208" s="45"/>
      <c r="E208" s="41"/>
    </row>
    <row r="209" spans="1:87" s="10" customFormat="1" ht="15">
      <c r="A209" s="128" t="s">
        <v>102</v>
      </c>
      <c r="B209" s="129" t="s">
        <v>103</v>
      </c>
      <c r="D209" s="130"/>
      <c r="E209" s="131"/>
      <c r="F209" s="132"/>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row>
    <row r="210" spans="1:6" s="1" customFormat="1" ht="15">
      <c r="A210" s="39"/>
      <c r="B210" s="21"/>
      <c r="D210" s="22"/>
      <c r="E210" s="29"/>
      <c r="F210" s="23"/>
    </row>
    <row r="211" spans="1:6" s="1" customFormat="1" ht="15">
      <c r="A211" s="39"/>
      <c r="B211" s="21"/>
      <c r="D211" s="22"/>
      <c r="E211" s="29"/>
      <c r="F211" s="23"/>
    </row>
    <row r="212" spans="1:87" s="4" customFormat="1" ht="75">
      <c r="A212" s="53" t="s">
        <v>104</v>
      </c>
      <c r="B212" s="67" t="s">
        <v>105</v>
      </c>
      <c r="D212" s="55"/>
      <c r="E212" s="56"/>
      <c r="F212" s="57"/>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row>
    <row r="213" spans="1:87" s="4" customFormat="1" ht="87.75" customHeight="1">
      <c r="A213" s="53"/>
      <c r="B213" s="185" t="s">
        <v>167</v>
      </c>
      <c r="D213" s="55"/>
      <c r="E213" s="56"/>
      <c r="F213" s="57"/>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row>
    <row r="214" spans="1:6" s="5" customFormat="1" ht="15">
      <c r="A214" s="93"/>
      <c r="B214" s="98"/>
      <c r="C214" s="4" t="s">
        <v>106</v>
      </c>
      <c r="D214" s="55">
        <v>2</v>
      </c>
      <c r="E214" s="59"/>
      <c r="F214" s="57">
        <f>D214*E214</f>
        <v>0</v>
      </c>
    </row>
    <row r="215" spans="1:6" s="1" customFormat="1" ht="45">
      <c r="A215" s="40"/>
      <c r="B215" s="21" t="s">
        <v>107</v>
      </c>
      <c r="C215" s="133"/>
      <c r="D215" s="134"/>
      <c r="E215" s="133"/>
      <c r="F215" s="133"/>
    </row>
    <row r="216" spans="1:6" s="1" customFormat="1" ht="15">
      <c r="A216" s="40"/>
      <c r="B216" s="60"/>
      <c r="C216" s="1" t="s">
        <v>106</v>
      </c>
      <c r="D216" s="22">
        <v>2</v>
      </c>
      <c r="E216" s="41"/>
      <c r="F216" s="23">
        <f>D216*E216</f>
        <v>0</v>
      </c>
    </row>
    <row r="217" spans="1:6" s="1" customFormat="1" ht="15">
      <c r="A217" s="40"/>
      <c r="B217" s="60"/>
      <c r="D217" s="22"/>
      <c r="E217" s="41"/>
      <c r="F217" s="23"/>
    </row>
    <row r="218" spans="1:6" s="1" customFormat="1" ht="15">
      <c r="A218" s="40"/>
      <c r="B218" s="60"/>
      <c r="D218" s="22"/>
      <c r="E218" s="41"/>
      <c r="F218" s="23"/>
    </row>
    <row r="219" spans="1:6" s="1" customFormat="1" ht="75">
      <c r="A219" s="53" t="s">
        <v>108</v>
      </c>
      <c r="B219" s="67" t="s">
        <v>109</v>
      </c>
      <c r="C219" s="4"/>
      <c r="D219" s="55"/>
      <c r="E219" s="59"/>
      <c r="F219" s="57"/>
    </row>
    <row r="220" spans="1:6" s="1" customFormat="1" ht="126.75" customHeight="1">
      <c r="A220" s="53"/>
      <c r="B220" s="185" t="s">
        <v>166</v>
      </c>
      <c r="C220" s="4"/>
      <c r="D220" s="55"/>
      <c r="E220" s="59"/>
      <c r="F220" s="57"/>
    </row>
    <row r="221" spans="1:6" s="1" customFormat="1" ht="15">
      <c r="A221" s="93"/>
      <c r="B221" s="98" t="s">
        <v>110</v>
      </c>
      <c r="C221" s="1" t="s">
        <v>74</v>
      </c>
      <c r="D221" s="22">
        <v>104</v>
      </c>
      <c r="E221" s="41"/>
      <c r="F221" s="23">
        <f>D221*E221</f>
        <v>0</v>
      </c>
    </row>
    <row r="222" spans="1:6" s="1" customFormat="1" ht="15">
      <c r="A222" s="93"/>
      <c r="B222" s="98" t="s">
        <v>111</v>
      </c>
      <c r="C222" s="1" t="s">
        <v>74</v>
      </c>
      <c r="D222" s="22">
        <v>108</v>
      </c>
      <c r="E222" s="41"/>
      <c r="F222" s="23">
        <f>D222*E222</f>
        <v>0</v>
      </c>
    </row>
    <row r="223" spans="1:6" s="1" customFormat="1" ht="18" customHeight="1">
      <c r="A223" s="93"/>
      <c r="B223" s="98"/>
      <c r="D223" s="22"/>
      <c r="E223" s="41"/>
      <c r="F223" s="23"/>
    </row>
    <row r="224" spans="1:6" s="1" customFormat="1" ht="126" customHeight="1">
      <c r="A224" s="93"/>
      <c r="B224" s="185" t="s">
        <v>172</v>
      </c>
      <c r="D224" s="22"/>
      <c r="E224" s="41"/>
      <c r="F224" s="23"/>
    </row>
    <row r="225" spans="1:6" s="1" customFormat="1" ht="15">
      <c r="A225" s="93"/>
      <c r="B225" s="54"/>
      <c r="C225" s="5" t="s">
        <v>10</v>
      </c>
      <c r="D225" s="66">
        <v>88.13</v>
      </c>
      <c r="E225" s="82"/>
      <c r="F225" s="99">
        <f>D225*E225</f>
        <v>0</v>
      </c>
    </row>
    <row r="226" spans="1:6" s="1" customFormat="1" ht="15">
      <c r="A226" s="93"/>
      <c r="B226" s="98"/>
      <c r="D226" s="22"/>
      <c r="E226" s="41"/>
      <c r="F226" s="23"/>
    </row>
    <row r="227" spans="1:6" s="1" customFormat="1" ht="60">
      <c r="A227" s="93"/>
      <c r="B227" s="98" t="s">
        <v>112</v>
      </c>
      <c r="D227" s="22"/>
      <c r="E227" s="41"/>
      <c r="F227" s="23"/>
    </row>
    <row r="228" spans="1:6" s="1" customFormat="1" ht="60">
      <c r="A228" s="93"/>
      <c r="B228" s="135" t="s">
        <v>113</v>
      </c>
      <c r="C228" s="5"/>
      <c r="D228" s="66"/>
      <c r="E228" s="82"/>
      <c r="F228" s="99"/>
    </row>
    <row r="229" spans="1:6" s="1" customFormat="1" ht="15">
      <c r="A229" s="93"/>
      <c r="B229" s="98"/>
      <c r="C229" s="5" t="s">
        <v>10</v>
      </c>
      <c r="D229" s="66">
        <v>468.84</v>
      </c>
      <c r="E229" s="82"/>
      <c r="F229" s="99">
        <f>D229*E229</f>
        <v>0</v>
      </c>
    </row>
    <row r="230" spans="1:6" s="1" customFormat="1" ht="15">
      <c r="A230" s="93"/>
      <c r="B230" s="98"/>
      <c r="D230" s="22"/>
      <c r="E230" s="41"/>
      <c r="F230" s="23"/>
    </row>
    <row r="231" spans="1:6" s="1" customFormat="1" ht="60.75" customHeight="1">
      <c r="A231" s="93"/>
      <c r="B231" s="135" t="s">
        <v>114</v>
      </c>
      <c r="C231" s="5"/>
      <c r="D231" s="66"/>
      <c r="E231" s="82"/>
      <c r="F231" s="99"/>
    </row>
    <row r="232" spans="1:6" s="1" customFormat="1" ht="15">
      <c r="A232" s="93"/>
      <c r="B232" s="98"/>
      <c r="C232" s="5" t="s">
        <v>10</v>
      </c>
      <c r="D232" s="66">
        <v>6.4</v>
      </c>
      <c r="E232" s="82"/>
      <c r="F232" s="99">
        <f>D232*E232</f>
        <v>0</v>
      </c>
    </row>
    <row r="233" spans="1:6" s="1" customFormat="1" ht="15">
      <c r="A233" s="93"/>
      <c r="B233" s="98"/>
      <c r="D233" s="22"/>
      <c r="E233" s="41"/>
      <c r="F233" s="23"/>
    </row>
    <row r="234" spans="1:6" s="1" customFormat="1" ht="15">
      <c r="A234" s="93"/>
      <c r="B234" s="98"/>
      <c r="D234" s="22"/>
      <c r="E234" s="41"/>
      <c r="F234" s="23"/>
    </row>
    <row r="235" spans="1:6" s="1" customFormat="1" ht="60">
      <c r="A235" s="53" t="s">
        <v>115</v>
      </c>
      <c r="B235" s="67" t="s">
        <v>116</v>
      </c>
      <c r="D235" s="22"/>
      <c r="E235" s="41"/>
      <c r="F235" s="23"/>
    </row>
    <row r="236" spans="1:6" s="1" customFormat="1" ht="30">
      <c r="A236" s="53"/>
      <c r="B236" s="54" t="s">
        <v>117</v>
      </c>
      <c r="D236" s="22"/>
      <c r="E236" s="41"/>
      <c r="F236" s="23"/>
    </row>
    <row r="237" spans="1:6" s="1" customFormat="1" ht="30">
      <c r="A237" s="53"/>
      <c r="B237" s="54" t="s">
        <v>118</v>
      </c>
      <c r="D237" s="22"/>
      <c r="E237" s="41"/>
      <c r="F237" s="23"/>
    </row>
    <row r="238" spans="1:6" s="1" customFormat="1" ht="45">
      <c r="A238" s="53"/>
      <c r="B238" s="54" t="s">
        <v>119</v>
      </c>
      <c r="C238" s="5"/>
      <c r="D238" s="66"/>
      <c r="E238" s="82"/>
      <c r="F238" s="99"/>
    </row>
    <row r="239" spans="1:6" s="1" customFormat="1" ht="15">
      <c r="A239" s="53"/>
      <c r="B239" s="54" t="s">
        <v>120</v>
      </c>
      <c r="C239" s="5"/>
      <c r="D239" s="66"/>
      <c r="E239" s="82"/>
      <c r="F239" s="99"/>
    </row>
    <row r="240" spans="1:6" s="1" customFormat="1" ht="30">
      <c r="A240" s="53"/>
      <c r="B240" s="54" t="s">
        <v>121</v>
      </c>
      <c r="C240" s="5" t="s">
        <v>74</v>
      </c>
      <c r="D240" s="66">
        <v>4</v>
      </c>
      <c r="E240" s="82"/>
      <c r="F240" s="99">
        <f>D240*E240</f>
        <v>0</v>
      </c>
    </row>
    <row r="241" spans="1:6" s="1" customFormat="1" ht="30">
      <c r="A241" s="53"/>
      <c r="B241" s="54" t="s">
        <v>122</v>
      </c>
      <c r="C241" s="5" t="s">
        <v>74</v>
      </c>
      <c r="D241" s="66">
        <v>4</v>
      </c>
      <c r="E241" s="82"/>
      <c r="F241" s="99">
        <f>D241*E241</f>
        <v>0</v>
      </c>
    </row>
    <row r="242" spans="1:6" s="1" customFormat="1" ht="15">
      <c r="A242" s="53"/>
      <c r="B242" s="54" t="s">
        <v>123</v>
      </c>
      <c r="C242" s="5" t="s">
        <v>74</v>
      </c>
      <c r="D242" s="66">
        <v>2</v>
      </c>
      <c r="E242" s="82"/>
      <c r="F242" s="99">
        <f>D242*E242</f>
        <v>0</v>
      </c>
    </row>
    <row r="243" spans="1:6" s="1" customFormat="1" ht="15">
      <c r="A243" s="53"/>
      <c r="B243" s="54"/>
      <c r="C243" s="5"/>
      <c r="D243" s="66"/>
      <c r="E243" s="82"/>
      <c r="F243" s="99"/>
    </row>
    <row r="244" spans="1:6" s="1" customFormat="1" ht="15">
      <c r="A244" s="40"/>
      <c r="B244" s="60"/>
      <c r="D244" s="22"/>
      <c r="E244" s="41"/>
      <c r="F244" s="23"/>
    </row>
    <row r="245" spans="1:6" s="1" customFormat="1" ht="30">
      <c r="A245" s="136" t="s">
        <v>124</v>
      </c>
      <c r="B245" s="137" t="s">
        <v>125</v>
      </c>
      <c r="C245" s="5"/>
      <c r="D245" s="66"/>
      <c r="E245" s="138"/>
      <c r="F245" s="82"/>
    </row>
    <row r="246" spans="1:6" s="1" customFormat="1" ht="409.5" customHeight="1">
      <c r="A246" s="136"/>
      <c r="B246" s="179" t="s">
        <v>168</v>
      </c>
      <c r="C246" s="5"/>
      <c r="D246" s="66"/>
      <c r="E246" s="138"/>
      <c r="F246" s="82"/>
    </row>
    <row r="247" spans="1:6" s="1" customFormat="1" ht="15">
      <c r="A247" s="93"/>
      <c r="B247" s="98" t="s">
        <v>126</v>
      </c>
      <c r="C247" s="5" t="s">
        <v>127</v>
      </c>
      <c r="D247" s="66">
        <v>789</v>
      </c>
      <c r="E247" s="59"/>
      <c r="F247" s="82">
        <f>D247*E247</f>
        <v>0</v>
      </c>
    </row>
    <row r="248" spans="1:6" s="1" customFormat="1" ht="15">
      <c r="A248" s="136"/>
      <c r="B248" s="98"/>
      <c r="C248" s="5"/>
      <c r="D248" s="66"/>
      <c r="E248" s="82"/>
      <c r="F248" s="99"/>
    </row>
    <row r="249" spans="1:6" s="1" customFormat="1" ht="15">
      <c r="A249" s="53"/>
      <c r="B249" s="54"/>
      <c r="C249" s="5"/>
      <c r="D249" s="66"/>
      <c r="E249" s="82"/>
      <c r="F249" s="99"/>
    </row>
    <row r="250" spans="2:87" s="10" customFormat="1" ht="15">
      <c r="B250" s="139" t="s">
        <v>128</v>
      </c>
      <c r="D250" s="130"/>
      <c r="E250" s="131"/>
      <c r="F250" s="140">
        <f>SUM(F212:F249)</f>
        <v>0</v>
      </c>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row>
    <row r="251" spans="2:3" ht="15">
      <c r="B251" s="141"/>
      <c r="C251" s="42"/>
    </row>
    <row r="252" spans="2:3" ht="15">
      <c r="B252" s="141"/>
      <c r="C252" s="42"/>
    </row>
    <row r="253" spans="2:3" ht="15">
      <c r="B253" s="141"/>
      <c r="C253" s="42"/>
    </row>
    <row r="254" spans="1:6" s="11" customFormat="1" ht="15">
      <c r="A254" s="142" t="s">
        <v>129</v>
      </c>
      <c r="B254" s="143" t="s">
        <v>130</v>
      </c>
      <c r="D254" s="144"/>
      <c r="E254" s="145"/>
      <c r="F254" s="146"/>
    </row>
    <row r="255" spans="2:3" ht="15">
      <c r="B255" s="141"/>
      <c r="C255" s="42"/>
    </row>
    <row r="256" spans="1:3" ht="30">
      <c r="A256" s="136"/>
      <c r="B256" s="21" t="s">
        <v>131</v>
      </c>
      <c r="C256" s="1"/>
    </row>
    <row r="257" spans="1:3" ht="15">
      <c r="A257" s="136"/>
      <c r="B257" s="21"/>
      <c r="C257" s="1"/>
    </row>
    <row r="258" spans="1:6" ht="15">
      <c r="A258" s="136" t="s">
        <v>132</v>
      </c>
      <c r="B258" s="21" t="s">
        <v>133</v>
      </c>
      <c r="C258" s="1" t="s">
        <v>74</v>
      </c>
      <c r="D258" s="22">
        <v>16</v>
      </c>
      <c r="E258" s="41"/>
      <c r="F258" s="23">
        <f>D258*E258</f>
        <v>0</v>
      </c>
    </row>
    <row r="259" spans="1:6" ht="15">
      <c r="A259" s="136"/>
      <c r="B259" s="21"/>
      <c r="C259" s="1"/>
      <c r="D259" s="22"/>
      <c r="E259" s="41"/>
      <c r="F259" s="23"/>
    </row>
    <row r="260" spans="1:6" ht="15">
      <c r="A260" s="136" t="s">
        <v>134</v>
      </c>
      <c r="B260" s="21" t="s">
        <v>135</v>
      </c>
      <c r="C260" s="1" t="s">
        <v>74</v>
      </c>
      <c r="D260" s="22">
        <v>16</v>
      </c>
      <c r="E260" s="41"/>
      <c r="F260" s="23">
        <f>D260*E260</f>
        <v>0</v>
      </c>
    </row>
    <row r="261" spans="1:3" ht="15">
      <c r="A261" s="136"/>
      <c r="B261" s="21"/>
      <c r="C261" s="1"/>
    </row>
    <row r="262" spans="1:6" ht="15">
      <c r="A262" s="136" t="s">
        <v>136</v>
      </c>
      <c r="B262" s="21" t="s">
        <v>137</v>
      </c>
      <c r="C262" s="1" t="s">
        <v>74</v>
      </c>
      <c r="D262" s="22">
        <v>16</v>
      </c>
      <c r="E262" s="41"/>
      <c r="F262" s="23">
        <f>D262*E262</f>
        <v>0</v>
      </c>
    </row>
    <row r="263" spans="1:6" ht="15">
      <c r="A263" s="136"/>
      <c r="B263" s="21"/>
      <c r="C263" s="1"/>
      <c r="D263" s="22"/>
      <c r="E263" s="41"/>
      <c r="F263" s="23"/>
    </row>
    <row r="264" spans="1:6" ht="15">
      <c r="A264" s="136" t="s">
        <v>138</v>
      </c>
      <c r="B264" s="21" t="s">
        <v>139</v>
      </c>
      <c r="C264" s="1" t="s">
        <v>74</v>
      </c>
      <c r="D264" s="22">
        <v>16</v>
      </c>
      <c r="E264" s="41"/>
      <c r="F264" s="23">
        <f>D264*E264</f>
        <v>0</v>
      </c>
    </row>
    <row r="265" spans="1:3" ht="15">
      <c r="A265" s="136"/>
      <c r="B265" s="21"/>
      <c r="C265" s="1"/>
    </row>
    <row r="266" spans="1:6" ht="15">
      <c r="A266" s="136" t="s">
        <v>140</v>
      </c>
      <c r="B266" s="21" t="s">
        <v>141</v>
      </c>
      <c r="C266" s="1" t="s">
        <v>74</v>
      </c>
      <c r="D266" s="22">
        <v>16</v>
      </c>
      <c r="E266" s="41"/>
      <c r="F266" s="23">
        <f>D266*E266</f>
        <v>0</v>
      </c>
    </row>
    <row r="267" spans="1:6" ht="15">
      <c r="A267" s="136"/>
      <c r="B267" s="21"/>
      <c r="C267" s="1"/>
      <c r="D267" s="22"/>
      <c r="E267" s="41"/>
      <c r="F267" s="23"/>
    </row>
    <row r="268" spans="1:6" ht="15">
      <c r="A268" s="136" t="s">
        <v>142</v>
      </c>
      <c r="B268" s="21" t="s">
        <v>143</v>
      </c>
      <c r="C268" s="1" t="s">
        <v>74</v>
      </c>
      <c r="D268" s="22">
        <v>16</v>
      </c>
      <c r="E268" s="41"/>
      <c r="F268" s="23">
        <f>D268*E268</f>
        <v>0</v>
      </c>
    </row>
    <row r="269" spans="1:3" ht="15">
      <c r="A269" s="136"/>
      <c r="B269" s="21"/>
      <c r="C269" s="1"/>
    </row>
    <row r="270" spans="1:6" ht="15">
      <c r="A270" s="136" t="s">
        <v>144</v>
      </c>
      <c r="B270" s="21" t="s">
        <v>145</v>
      </c>
      <c r="C270" s="1" t="s">
        <v>74</v>
      </c>
      <c r="D270" s="22">
        <v>16</v>
      </c>
      <c r="E270" s="41"/>
      <c r="F270" s="23">
        <f>D270*E270</f>
        <v>0</v>
      </c>
    </row>
    <row r="271" spans="1:6" ht="15">
      <c r="A271" s="136"/>
      <c r="B271" s="21"/>
      <c r="C271" s="1"/>
      <c r="D271" s="22"/>
      <c r="E271" s="41"/>
      <c r="F271" s="23"/>
    </row>
    <row r="272" spans="1:6" ht="15">
      <c r="A272" s="136" t="s">
        <v>146</v>
      </c>
      <c r="B272" s="21" t="s">
        <v>147</v>
      </c>
      <c r="C272" s="1" t="s">
        <v>74</v>
      </c>
      <c r="D272" s="22">
        <v>16</v>
      </c>
      <c r="E272" s="41"/>
      <c r="F272" s="23">
        <f>D272*E272</f>
        <v>0</v>
      </c>
    </row>
    <row r="273" spans="1:3" ht="15">
      <c r="A273" s="136"/>
      <c r="B273" s="21"/>
      <c r="C273" s="1"/>
    </row>
    <row r="274" spans="1:6" ht="15">
      <c r="A274" s="136" t="s">
        <v>148</v>
      </c>
      <c r="B274" s="21" t="s">
        <v>149</v>
      </c>
      <c r="C274" s="1" t="s">
        <v>74</v>
      </c>
      <c r="D274" s="22">
        <v>16</v>
      </c>
      <c r="E274" s="41"/>
      <c r="F274" s="23">
        <f>D274*E274</f>
        <v>0</v>
      </c>
    </row>
    <row r="275" spans="1:6" ht="15">
      <c r="A275" s="136"/>
      <c r="B275" s="21"/>
      <c r="C275" s="1"/>
      <c r="D275" s="22"/>
      <c r="E275" s="41"/>
      <c r="F275" s="23"/>
    </row>
    <row r="276" spans="1:6" ht="15">
      <c r="A276" s="136" t="s">
        <v>150</v>
      </c>
      <c r="B276" s="21" t="s">
        <v>151</v>
      </c>
      <c r="C276" s="1" t="s">
        <v>74</v>
      </c>
      <c r="D276" s="22">
        <v>16</v>
      </c>
      <c r="E276" s="41"/>
      <c r="F276" s="23">
        <f>D276*E276</f>
        <v>0</v>
      </c>
    </row>
    <row r="277" spans="1:3" ht="15">
      <c r="A277" s="39"/>
      <c r="B277" s="21"/>
      <c r="C277" s="1"/>
    </row>
    <row r="278" spans="1:3" ht="15">
      <c r="A278" s="39"/>
      <c r="B278" s="21"/>
      <c r="C278" s="1"/>
    </row>
    <row r="279" spans="1:87" s="10" customFormat="1" ht="15">
      <c r="A279" s="11"/>
      <c r="B279" s="143" t="s">
        <v>152</v>
      </c>
      <c r="C279" s="11"/>
      <c r="D279" s="11"/>
      <c r="E279" s="145"/>
      <c r="F279" s="147">
        <f>SUM(F258:F276)</f>
        <v>0</v>
      </c>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row>
    <row r="280" spans="1:87" s="10" customFormat="1" ht="15">
      <c r="A280" s="1"/>
      <c r="B280" s="21"/>
      <c r="C280" s="1"/>
      <c r="D280" s="1"/>
      <c r="E280" s="29"/>
      <c r="F280" s="27"/>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row>
    <row r="281" spans="1:87" s="10" customFormat="1" ht="15">
      <c r="A281" s="1"/>
      <c r="B281" s="21"/>
      <c r="C281" s="1"/>
      <c r="D281" s="1"/>
      <c r="E281" s="29"/>
      <c r="F281" s="27"/>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row>
    <row r="282" spans="1:87" s="10" customFormat="1" ht="15">
      <c r="A282" s="1"/>
      <c r="B282" s="21"/>
      <c r="C282" s="1"/>
      <c r="D282" s="1"/>
      <c r="E282" s="29"/>
      <c r="F282" s="27"/>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row>
    <row r="283" spans="1:87" s="10" customFormat="1" ht="15">
      <c r="A283" s="39"/>
      <c r="B283" s="21"/>
      <c r="C283" s="1"/>
      <c r="D283" s="22"/>
      <c r="E283" s="29"/>
      <c r="F283" s="23"/>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row>
    <row r="284" spans="1:87" s="10" customFormat="1" ht="15">
      <c r="A284" s="1"/>
      <c r="B284" s="21"/>
      <c r="C284" s="1"/>
      <c r="D284" s="1"/>
      <c r="E284" s="29"/>
      <c r="F284" s="27"/>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row>
    <row r="285" spans="1:87" s="10" customFormat="1" ht="15">
      <c r="A285" s="1"/>
      <c r="B285" s="21"/>
      <c r="C285" s="1"/>
      <c r="D285" s="22"/>
      <c r="E285" s="41"/>
      <c r="F285" s="23"/>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row>
    <row r="286" spans="1:87" s="10" customFormat="1" ht="15">
      <c r="A286" s="1"/>
      <c r="B286" s="21"/>
      <c r="C286" s="1"/>
      <c r="D286" s="22"/>
      <c r="E286" s="41"/>
      <c r="F286" s="23"/>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row>
    <row r="287" spans="1:87" s="10" customFormat="1" ht="15">
      <c r="A287" s="1"/>
      <c r="B287" s="21"/>
      <c r="C287" s="1"/>
      <c r="D287" s="22"/>
      <c r="E287" s="41"/>
      <c r="F287" s="23"/>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row>
    <row r="288" spans="1:87" s="10" customFormat="1" ht="15">
      <c r="A288" s="1"/>
      <c r="B288" s="21"/>
      <c r="C288" s="1"/>
      <c r="D288" s="1"/>
      <c r="E288" s="29"/>
      <c r="F288" s="27"/>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row>
    <row r="289" spans="1:87" s="10" customFormat="1" ht="15">
      <c r="A289" s="1"/>
      <c r="B289" s="21"/>
      <c r="C289" s="1"/>
      <c r="D289" s="1"/>
      <c r="E289" s="29"/>
      <c r="F289" s="27"/>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row>
    <row r="290" spans="2:6" s="1" customFormat="1" ht="15">
      <c r="B290" s="21"/>
      <c r="E290" s="29"/>
      <c r="F290" s="27"/>
    </row>
    <row r="291" spans="2:6" s="1" customFormat="1" ht="15">
      <c r="B291" s="21"/>
      <c r="E291" s="29"/>
      <c r="F291" s="27"/>
    </row>
    <row r="292" spans="1:6" s="1" customFormat="1" ht="15">
      <c r="A292" s="13"/>
      <c r="B292" s="25"/>
      <c r="C292" s="35"/>
      <c r="D292" s="36"/>
      <c r="E292" s="37"/>
      <c r="F292" s="37"/>
    </row>
    <row r="293" spans="1:6" ht="15">
      <c r="A293" s="14"/>
      <c r="B293" s="148" t="s">
        <v>153</v>
      </c>
      <c r="C293" s="148"/>
      <c r="D293" s="149"/>
      <c r="E293" s="150"/>
      <c r="F293" s="151"/>
    </row>
    <row r="294" spans="1:6" ht="15">
      <c r="A294" s="1"/>
      <c r="B294" s="25"/>
      <c r="C294" s="25"/>
      <c r="D294" s="22"/>
      <c r="E294" s="29"/>
      <c r="F294" s="23"/>
    </row>
    <row r="295" spans="1:6" ht="15">
      <c r="A295" s="30" t="s">
        <v>4</v>
      </c>
      <c r="B295" s="30" t="s">
        <v>154</v>
      </c>
      <c r="C295" s="30"/>
      <c r="D295" s="152"/>
      <c r="E295" s="30"/>
      <c r="F295" s="153">
        <f>F26</f>
        <v>0</v>
      </c>
    </row>
    <row r="296" spans="1:6" ht="15">
      <c r="A296" s="1"/>
      <c r="B296" s="25"/>
      <c r="C296" s="25"/>
      <c r="D296" s="22"/>
      <c r="E296" s="29"/>
      <c r="F296" s="23"/>
    </row>
    <row r="297" spans="1:87" s="3" customFormat="1" ht="15">
      <c r="A297" s="47" t="s">
        <v>14</v>
      </c>
      <c r="B297" s="48" t="s">
        <v>15</v>
      </c>
      <c r="C297" s="49"/>
      <c r="D297" s="50"/>
      <c r="E297" s="51"/>
      <c r="F297" s="69">
        <f>F73</f>
        <v>0</v>
      </c>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row>
    <row r="298" spans="1:5" ht="15">
      <c r="A298" s="154"/>
      <c r="E298" s="44"/>
    </row>
    <row r="299" spans="1:87" s="6" customFormat="1" ht="15">
      <c r="A299" s="70" t="s">
        <v>39</v>
      </c>
      <c r="B299" s="84" t="s">
        <v>40</v>
      </c>
      <c r="D299" s="72"/>
      <c r="E299" s="73"/>
      <c r="F299" s="85">
        <f>F102</f>
        <v>0</v>
      </c>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row>
    <row r="300" spans="1:5" ht="15">
      <c r="A300" s="154"/>
      <c r="E300" s="44"/>
    </row>
    <row r="301" spans="1:87" s="7" customFormat="1" ht="15">
      <c r="A301" s="86" t="s">
        <v>56</v>
      </c>
      <c r="B301" s="100" t="s">
        <v>57</v>
      </c>
      <c r="C301" s="155"/>
      <c r="D301" s="156"/>
      <c r="E301" s="157"/>
      <c r="F301" s="101">
        <f>F146</f>
        <v>0</v>
      </c>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row>
    <row r="302" spans="1:6" ht="15">
      <c r="A302" s="154"/>
      <c r="B302" s="141"/>
      <c r="C302" s="154"/>
      <c r="D302" s="158"/>
      <c r="E302" s="159"/>
      <c r="F302" s="160"/>
    </row>
    <row r="303" spans="1:87" s="8" customFormat="1" ht="15">
      <c r="A303" s="103" t="s">
        <v>70</v>
      </c>
      <c r="B303" s="111" t="s">
        <v>71</v>
      </c>
      <c r="C303" s="161"/>
      <c r="D303" s="162"/>
      <c r="E303" s="163"/>
      <c r="F303" s="112">
        <f>F184</f>
        <v>0</v>
      </c>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row>
    <row r="304" spans="1:6" ht="15">
      <c r="A304" s="154"/>
      <c r="B304" s="141"/>
      <c r="E304" s="44"/>
      <c r="F304" s="160"/>
    </row>
    <row r="305" spans="1:87" s="9" customFormat="1" ht="15">
      <c r="A305" s="113" t="s">
        <v>93</v>
      </c>
      <c r="B305" s="126" t="s">
        <v>94</v>
      </c>
      <c r="C305" s="164"/>
      <c r="D305" s="165"/>
      <c r="E305" s="166"/>
      <c r="F305" s="127">
        <f>F205</f>
        <v>0</v>
      </c>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row>
    <row r="306" spans="1:87" s="9" customFormat="1" ht="15">
      <c r="A306" s="39"/>
      <c r="B306" s="25"/>
      <c r="C306" s="13"/>
      <c r="D306" s="28"/>
      <c r="E306" s="167"/>
      <c r="F306" s="27"/>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row>
    <row r="307" spans="1:87" s="10" customFormat="1" ht="15">
      <c r="A307" s="180" t="s">
        <v>102</v>
      </c>
      <c r="B307" s="180" t="s">
        <v>103</v>
      </c>
      <c r="F307" s="181">
        <f>F250</f>
        <v>0</v>
      </c>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row>
    <row r="308" spans="1:6" ht="15">
      <c r="A308" s="154"/>
      <c r="B308" s="141"/>
      <c r="E308" s="44"/>
      <c r="F308" s="160"/>
    </row>
    <row r="309" spans="1:87" s="12" customFormat="1" ht="15">
      <c r="A309" s="182" t="s">
        <v>129</v>
      </c>
      <c r="B309" s="182" t="s">
        <v>130</v>
      </c>
      <c r="C309" s="182"/>
      <c r="D309" s="182"/>
      <c r="E309" s="182"/>
      <c r="F309" s="183">
        <f>F279</f>
        <v>0</v>
      </c>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row>
    <row r="310" spans="1:87" s="12" customFormat="1" ht="15">
      <c r="A310" s="39"/>
      <c r="B310" s="25"/>
      <c r="C310" s="13"/>
      <c r="D310" s="28"/>
      <c r="E310" s="167"/>
      <c r="F310" s="27"/>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row>
    <row r="311" spans="1:87" s="12" customFormat="1" ht="15">
      <c r="A311" s="39"/>
      <c r="B311" s="25"/>
      <c r="C311" s="13"/>
      <c r="D311" s="28"/>
      <c r="E311" s="167"/>
      <c r="F311" s="27"/>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row>
    <row r="312" spans="1:6" s="13" customFormat="1" ht="15">
      <c r="A312" s="39"/>
      <c r="B312" s="25"/>
      <c r="D312" s="28"/>
      <c r="E312" s="167"/>
      <c r="F312" s="27"/>
    </row>
    <row r="313" spans="2:87" s="14" customFormat="1" ht="15">
      <c r="B313" s="148" t="s">
        <v>155</v>
      </c>
      <c r="D313" s="149"/>
      <c r="E313" s="150"/>
      <c r="F313" s="168">
        <f>SUM(F295:F312)</f>
        <v>0</v>
      </c>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row>
    <row r="314" ht="15">
      <c r="E314" s="44"/>
    </row>
    <row r="315" spans="2:87" s="15" customFormat="1" ht="15">
      <c r="B315" s="169" t="s">
        <v>156</v>
      </c>
      <c r="D315" s="170"/>
      <c r="E315" s="171"/>
      <c r="F315" s="171">
        <f>F313*0.25</f>
        <v>0</v>
      </c>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row>
    <row r="317" spans="2:87" s="16" customFormat="1" ht="15">
      <c r="B317" s="172" t="s">
        <v>157</v>
      </c>
      <c r="D317" s="173"/>
      <c r="E317" s="174"/>
      <c r="F317" s="175">
        <f>SUM(F313:F315)</f>
        <v>0</v>
      </c>
      <c r="G317" s="176"/>
      <c r="H317" s="176"/>
      <c r="I317" s="176"/>
      <c r="J317" s="176"/>
      <c r="K317" s="176"/>
      <c r="L317" s="176"/>
      <c r="M317" s="176"/>
      <c r="N317" s="176"/>
      <c r="O317" s="176"/>
      <c r="P317" s="176"/>
      <c r="Q317" s="176"/>
      <c r="R317" s="176"/>
      <c r="S317" s="176"/>
      <c r="T317" s="176"/>
      <c r="U317" s="176"/>
      <c r="V317" s="176"/>
      <c r="W317" s="176"/>
      <c r="X317" s="176"/>
      <c r="Y317" s="176"/>
      <c r="Z317" s="176"/>
      <c r="AA317" s="176"/>
      <c r="AB317" s="176"/>
      <c r="AC317" s="176"/>
      <c r="AD317" s="176"/>
      <c r="AE317" s="176"/>
      <c r="AF317" s="176"/>
      <c r="AG317" s="176"/>
      <c r="AH317" s="176"/>
      <c r="AI317" s="176"/>
      <c r="AJ317" s="176"/>
      <c r="AK317" s="176"/>
      <c r="AL317" s="176"/>
      <c r="AM317" s="176"/>
      <c r="AN317" s="176"/>
      <c r="AO317" s="176"/>
      <c r="AP317" s="176"/>
      <c r="AQ317" s="176"/>
      <c r="AR317" s="176"/>
      <c r="AS317" s="176"/>
      <c r="AT317" s="176"/>
      <c r="AU317" s="176"/>
      <c r="AV317" s="176"/>
      <c r="AW317" s="176"/>
      <c r="AX317" s="176"/>
      <c r="AY317" s="176"/>
      <c r="AZ317" s="176"/>
      <c r="BA317" s="176"/>
      <c r="BB317" s="176"/>
      <c r="BC317" s="176"/>
      <c r="BD317" s="176"/>
      <c r="BE317" s="176"/>
      <c r="BF317" s="176"/>
      <c r="BG317" s="176"/>
      <c r="BH317" s="176"/>
      <c r="BI317" s="176"/>
      <c r="BJ317" s="176"/>
      <c r="BK317" s="176"/>
      <c r="BL317" s="176"/>
      <c r="BM317" s="176"/>
      <c r="BN317" s="176"/>
      <c r="BO317" s="176"/>
      <c r="BP317" s="176"/>
      <c r="BQ317" s="176"/>
      <c r="BR317" s="176"/>
      <c r="BS317" s="176"/>
      <c r="BT317" s="176"/>
      <c r="BU317" s="176"/>
      <c r="BV317" s="176"/>
      <c r="BW317" s="176"/>
      <c r="BX317" s="176"/>
      <c r="BY317" s="176"/>
      <c r="BZ317" s="176"/>
      <c r="CA317" s="176"/>
      <c r="CB317" s="176"/>
      <c r="CC317" s="176"/>
      <c r="CD317" s="176"/>
      <c r="CE317" s="176"/>
      <c r="CF317" s="176"/>
      <c r="CG317" s="176"/>
      <c r="CH317" s="176"/>
      <c r="CI317" s="176"/>
    </row>
    <row r="321" ht="15">
      <c r="B321" s="177"/>
    </row>
    <row r="322" ht="15">
      <c r="B322" s="177"/>
    </row>
    <row r="323" spans="2:5" ht="15">
      <c r="B323" s="177"/>
      <c r="E323" s="44"/>
    </row>
    <row r="324" spans="2:5" ht="15">
      <c r="B324" s="177"/>
      <c r="E324" s="44"/>
    </row>
    <row r="325" spans="2:5" ht="15">
      <c r="B325" s="177"/>
      <c r="E325" s="44"/>
    </row>
    <row r="326" ht="15">
      <c r="B326" s="177"/>
    </row>
  </sheetData>
  <sheetProtection selectLockedCells="1" selectUnlockedCells="1"/>
  <printOptions/>
  <pageMargins left="0.3" right="0.3" top="0.6944444444444444" bottom="0.6944444444444444" header="0.3" footer="0.3"/>
  <pageSetup horizontalDpi="300" verticalDpi="300" orientation="portrait" paperSize="9" scale="66" r:id="rId1"/>
  <headerFooter scaleWithDoc="0" alignWithMargins="0">
    <oddHeader>&amp;C&amp;11&amp;A</oddHeader>
    <oddFooter>&amp;C&amp;11Page &amp;P</oddFooter>
  </headerFooter>
  <rowBreaks count="9" manualBreakCount="9">
    <brk id="39" max="255" man="1"/>
    <brk id="74" max="255" man="1"/>
    <brk id="103" max="255" man="1"/>
    <brk id="146" max="255" man="1"/>
    <brk id="171" max="255" man="1"/>
    <brk id="206" max="255" man="1"/>
    <brk id="234" max="255" man="1"/>
    <brk id="253" max="255" man="1"/>
    <brk id="291" max="255" man="1"/>
  </rowBreaks>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Ured</dc:creator>
  <cp:keywords/>
  <dc:description/>
  <cp:lastModifiedBy>Ured</cp:lastModifiedBy>
  <cp:lastPrinted>2020-09-03T16:36:48Z</cp:lastPrinted>
  <dcterms:created xsi:type="dcterms:W3CDTF">2022-10-07T10:29:47Z</dcterms:created>
  <dcterms:modified xsi:type="dcterms:W3CDTF">2023-05-04T13:47:22Z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E74B1D650CFC470091E6185E1183D9A2</vt:lpwstr>
  </property>
  <property fmtid="{D5CDD505-2E9C-101B-9397-08002B2CF9AE}" pid="3" name="KSOProductBuildVer">
    <vt:lpwstr>2057-11.2.0.11341</vt:lpwstr>
  </property>
</Properties>
</file>