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MARO\Desktop\"/>
    </mc:Choice>
  </mc:AlternateContent>
  <xr:revisionPtr revIDLastSave="0" documentId="13_ncr:1_{C8862A05-EE23-43B5-9CDA-FA775E031F1A}" xr6:coauthVersionLast="47" xr6:coauthVersionMax="47" xr10:uidLastSave="{00000000-0000-0000-0000-000000000000}"/>
  <bookViews>
    <workbookView xWindow="-120" yWindow="-120" windowWidth="29040" windowHeight="15720" xr2:uid="{00000000-000D-0000-FFFF-FFFF00000000}"/>
  </bookViews>
  <sheets>
    <sheet name="Građ.-zanatski" sheetId="5" r:id="rId1"/>
    <sheet name="vik" sheetId="4" r:id="rId2"/>
    <sheet name="elektro" sheetId="6" r:id="rId3"/>
    <sheet name="rekapitulacija" sheetId="7" r:id="rId4"/>
  </sheets>
  <definedNames>
    <definedName name="_xlnm.Print_Area" localSheetId="2">elektro!$A$1:$F$429</definedName>
    <definedName name="_xlnm.Print_Area" localSheetId="0">'Građ.-zanatski'!$A$1:$F$206</definedName>
    <definedName name="_xlnm.Print_Area" localSheetId="1">vik!$A$1:$G$119</definedName>
  </definedNames>
  <calcPr calcId="191029"/>
</workbook>
</file>

<file path=xl/calcChain.xml><?xml version="1.0" encoding="utf-8"?>
<calcChain xmlns="http://schemas.openxmlformats.org/spreadsheetml/2006/main">
  <c r="F7" i="7" l="1"/>
  <c r="F414" i="6"/>
  <c r="F415" i="6"/>
  <c r="F418" i="6" s="1"/>
  <c r="F328" i="6"/>
  <c r="F326" i="6"/>
  <c r="F325" i="6"/>
  <c r="F282" i="6"/>
  <c r="F281" i="6"/>
  <c r="F280" i="6"/>
  <c r="F278" i="6"/>
  <c r="F277" i="6"/>
  <c r="F276" i="6"/>
  <c r="F274" i="6"/>
  <c r="F272" i="6"/>
  <c r="F270" i="6"/>
  <c r="F269" i="6"/>
  <c r="F265" i="6"/>
  <c r="F264" i="6"/>
  <c r="F263" i="6"/>
  <c r="F262" i="6"/>
  <c r="F261" i="6"/>
  <c r="F260" i="6"/>
  <c r="F259" i="6"/>
  <c r="F258" i="6"/>
  <c r="F257" i="6"/>
  <c r="F256" i="6"/>
  <c r="F255" i="6"/>
  <c r="F254" i="6"/>
  <c r="F253" i="6"/>
  <c r="F252" i="6"/>
  <c r="F251" i="6"/>
  <c r="F250" i="6"/>
  <c r="F249" i="6"/>
  <c r="F246" i="6"/>
  <c r="F245" i="6"/>
  <c r="F244" i="6"/>
  <c r="F243" i="6"/>
  <c r="F242" i="6"/>
  <c r="F241" i="6"/>
  <c r="F240" i="6"/>
  <c r="F239" i="6"/>
  <c r="F238" i="6"/>
  <c r="F237" i="6"/>
  <c r="F236" i="6"/>
  <c r="F235" i="6"/>
  <c r="F234" i="6"/>
  <c r="F231" i="6"/>
  <c r="F230" i="6"/>
  <c r="F229" i="6"/>
  <c r="F228" i="6"/>
  <c r="F227" i="6"/>
  <c r="F224" i="6"/>
  <c r="F223" i="6"/>
  <c r="F222" i="6"/>
  <c r="F220" i="6"/>
  <c r="F217" i="6"/>
  <c r="F209" i="6"/>
  <c r="F285" i="6" s="1"/>
  <c r="F208" i="6"/>
  <c r="F207" i="6"/>
  <c r="F200" i="6"/>
  <c r="F199" i="6"/>
  <c r="F193" i="6"/>
  <c r="F186" i="6"/>
  <c r="F185" i="6"/>
  <c r="F184" i="6"/>
  <c r="F181" i="6"/>
  <c r="F180" i="6"/>
  <c r="F177" i="6"/>
  <c r="F162" i="6"/>
  <c r="F154" i="6"/>
  <c r="F151" i="6"/>
  <c r="F150" i="6"/>
  <c r="F141" i="6"/>
  <c r="F134" i="6"/>
  <c r="F126" i="6"/>
  <c r="F119" i="6"/>
  <c r="F113" i="6"/>
  <c r="F107" i="6"/>
  <c r="F101" i="6"/>
  <c r="F100" i="6"/>
  <c r="F94" i="6"/>
  <c r="F88" i="6"/>
  <c r="F79" i="6"/>
  <c r="F78" i="6"/>
  <c r="F77" i="6"/>
  <c r="F76" i="6"/>
  <c r="F75" i="6"/>
  <c r="F74" i="6"/>
  <c r="F73" i="6"/>
  <c r="F71" i="6"/>
  <c r="F65" i="6"/>
  <c r="F64" i="6"/>
  <c r="F62" i="6"/>
  <c r="F60" i="6"/>
  <c r="F57" i="6"/>
  <c r="F55" i="6"/>
  <c r="F53" i="6"/>
  <c r="F49" i="6"/>
  <c r="F45" i="6"/>
  <c r="F42" i="6"/>
  <c r="F39" i="6"/>
  <c r="F35" i="6"/>
  <c r="F66" i="6" s="1"/>
  <c r="F155" i="6" s="1"/>
  <c r="F30" i="6"/>
  <c r="F232" i="6" l="1"/>
  <c r="F287" i="6" s="1"/>
  <c r="F225" i="6"/>
  <c r="F286" i="6" s="1"/>
  <c r="F80" i="6"/>
  <c r="F156" i="6" s="1"/>
  <c r="F283" i="6"/>
  <c r="F290" i="6" s="1"/>
  <c r="F152" i="6"/>
  <c r="F157" i="6" s="1"/>
  <c r="F247" i="6"/>
  <c r="F288" i="6" s="1"/>
  <c r="F266" i="6"/>
  <c r="F289" i="6" s="1"/>
  <c r="F291" i="6" l="1"/>
  <c r="F158" i="6"/>
  <c r="F410" i="6" l="1"/>
  <c r="F409" i="6"/>
  <c r="F408" i="6"/>
  <c r="F406" i="6"/>
  <c r="F405" i="6"/>
  <c r="F404" i="6"/>
  <c r="F403" i="6"/>
  <c r="F401" i="6"/>
  <c r="F400" i="6"/>
  <c r="F398" i="6"/>
  <c r="F368" i="6"/>
  <c r="F352" i="6"/>
  <c r="F322" i="6"/>
  <c r="F320" i="6"/>
  <c r="F319" i="6"/>
  <c r="F317" i="6"/>
  <c r="F316" i="6"/>
  <c r="F314" i="6"/>
  <c r="F311" i="6"/>
  <c r="F308" i="6"/>
  <c r="F305" i="6"/>
  <c r="F302" i="6"/>
  <c r="F178" i="5"/>
  <c r="F176" i="5"/>
  <c r="F168" i="5"/>
  <c r="F166" i="5"/>
  <c r="F158" i="5"/>
  <c r="F156" i="5"/>
  <c r="F148" i="5"/>
  <c r="F146" i="5"/>
  <c r="F150" i="5" s="1"/>
  <c r="F202" i="5" s="1"/>
  <c r="F138" i="5"/>
  <c r="F136" i="5"/>
  <c r="F134" i="5"/>
  <c r="F132" i="5"/>
  <c r="F130" i="5"/>
  <c r="F122" i="5"/>
  <c r="F120" i="5"/>
  <c r="F118" i="5"/>
  <c r="F110" i="5"/>
  <c r="F108" i="5"/>
  <c r="F106" i="5"/>
  <c r="F104" i="5"/>
  <c r="F102" i="5"/>
  <c r="F94" i="5"/>
  <c r="F92" i="5"/>
  <c r="F90" i="5"/>
  <c r="F82" i="5"/>
  <c r="F80" i="5"/>
  <c r="F72" i="5"/>
  <c r="F70" i="5"/>
  <c r="F68" i="5"/>
  <c r="F66" i="5"/>
  <c r="F64" i="5"/>
  <c r="F62" i="5"/>
  <c r="F60" i="5"/>
  <c r="F58" i="5"/>
  <c r="F56" i="5"/>
  <c r="F96" i="5" l="1"/>
  <c r="F198" i="5" s="1"/>
  <c r="F84" i="5"/>
  <c r="F197" i="5" s="1"/>
  <c r="F124" i="5"/>
  <c r="F200" i="5" s="1"/>
  <c r="F180" i="5"/>
  <c r="F205" i="5" s="1"/>
  <c r="F170" i="5"/>
  <c r="F204" i="5" s="1"/>
  <c r="F112" i="5"/>
  <c r="F199" i="5" s="1"/>
  <c r="F411" i="6"/>
  <c r="F417" i="6" s="1"/>
  <c r="F160" i="5"/>
  <c r="F203" i="5" s="1"/>
  <c r="F140" i="5"/>
  <c r="F201" i="5" s="1"/>
  <c r="F323" i="6"/>
  <c r="F327" i="6" s="1"/>
  <c r="F416" i="6" s="1"/>
  <c r="F74" i="5"/>
  <c r="F196" i="5" s="1"/>
  <c r="F113" i="4"/>
  <c r="F111" i="4"/>
  <c r="F96" i="4"/>
  <c r="F99" i="4"/>
  <c r="F100" i="4"/>
  <c r="F101" i="4"/>
  <c r="F104" i="4"/>
  <c r="F108" i="4"/>
  <c r="F107" i="4"/>
  <c r="F87" i="4"/>
  <c r="F84" i="4"/>
  <c r="F82" i="4"/>
  <c r="F80" i="4"/>
  <c r="F77" i="4"/>
  <c r="F74" i="4"/>
  <c r="F73" i="4"/>
  <c r="F70" i="4"/>
  <c r="F60" i="4"/>
  <c r="F206" i="5" l="1"/>
  <c r="F5" i="7" s="1"/>
  <c r="F90" i="4"/>
  <c r="F116" i="4"/>
  <c r="F419" i="6" l="1"/>
  <c r="F420" i="6" s="1"/>
  <c r="F62" i="4"/>
  <c r="F57" i="4"/>
  <c r="F65" i="4" l="1"/>
  <c r="F119" i="4" s="1"/>
  <c r="F6" i="7" s="1"/>
  <c r="F8" i="7" s="1"/>
  <c r="F9" i="7" s="1"/>
  <c r="F10" i="7" s="1"/>
</calcChain>
</file>

<file path=xl/sharedStrings.xml><?xml version="1.0" encoding="utf-8"?>
<sst xmlns="http://schemas.openxmlformats.org/spreadsheetml/2006/main" count="828" uniqueCount="497">
  <si>
    <t>UKUPNO:</t>
  </si>
  <si>
    <t>kom.</t>
  </si>
  <si>
    <t>Jedinična mjera</t>
  </si>
  <si>
    <t>Količina</t>
  </si>
  <si>
    <t>TROŠKOVNIK VODOVODA I ODVODNJE</t>
  </si>
  <si>
    <t xml:space="preserve">Nabava, transport, uskladištenje, prijenos sa skladišta, te montaža oluka od pocinčanog lima debljine 0,060 mm i fazonski komad za vertikalni odvod oborinskih vertikala.
U cijenu su uključeni svi potrebni elementi za montažu kao što su spojnice, te sav potreban sitni materijal i pribor za montažu cijevi. Odvodne cijevi se pričvršćuju o zid pocinčanim ogrlicama od plosnog željeza na razmaku od cca 1m.
Stavka obuhvaća i izradu vodolovnog sakupljača (kutije) na spoju vertikale sa slivnikom.
Na dnu vertikala završava sa odbacnim koljenom.
Točne mjere uzeti na licu mjesta. Sve radove izvesti po pravilima limarske struke.
Sve komplet gotovo i montirano prema uputstvu proizvođača cijevi i pribora.
Obračun po m. </t>
  </si>
  <si>
    <t>01.</t>
  </si>
  <si>
    <t>Ø110</t>
  </si>
  <si>
    <t>m</t>
  </si>
  <si>
    <t>02.</t>
  </si>
  <si>
    <t xml:space="preserve">Nabava, transport, uskladištenje, prijenos sa skladišta, te montaža PVC kanalizacijskih cijevi klase SN8 za horizontalni razvod sustava odvodnje oborinske vode (za spoj HL Slivnika sa oborinskim vertikalama).
Stavka se odnosi i na potrebne fazonske komade za međusobni spoj cijevi, te materijal potreban za postavljanje i učvršćivanje cijevi. Na mjestima gdje cijevi prolaze kroz konstrukciju izvesti zaštitu prema tehničkoj dokumentaciji proizvođača. 
hv cijena stavke obuhvaća i materijal, štemanje, montažu, sve radove u vezi montaže, utvrđivanja ispitivanje cjevovoda.
Na mjestima gdje cijevi prolaze kroz zidove i stropove izvesti zaštitu prema tehničkoj dokumentaciji proizvođača.
Ispod obujmica ugraditi gumenu zaštitu. Obračun po m ugrađene cijevi sa fitinzima, učvršćenjima, izolacijom, svim vodilicama i konzolama.
Obračun po m. </t>
  </si>
  <si>
    <t>03.</t>
  </si>
  <si>
    <t>04.</t>
  </si>
  <si>
    <t>05.</t>
  </si>
  <si>
    <t>06.</t>
  </si>
  <si>
    <t>07.</t>
  </si>
  <si>
    <t>kom</t>
  </si>
  <si>
    <t>Ø25</t>
  </si>
  <si>
    <t>Eliptični zasun Ø25</t>
  </si>
  <si>
    <t>Vodomjer Ø25</t>
  </si>
  <si>
    <t>Eliptični zasun Ø20</t>
  </si>
  <si>
    <t>Ø20</t>
  </si>
  <si>
    <t>komplet</t>
  </si>
  <si>
    <t>Ø70</t>
  </si>
  <si>
    <t>Nabava, transport, uskladištenje, prijenos sa skladišta, te  montaža krovnih oborinskih HL slivnika sa sifonom, prstenom za prihvat hidroizolacije i rešetkom komplet sa inox završnom rešetkom, te potrebnim bočnim ispustima-odvodima.
Sve komplet gotovo i montirano prema uputstvu proizvođača.
Obračun po kom.</t>
  </si>
  <si>
    <t xml:space="preserve">Armatura se sastoji od mrežaste i šipkastih profila. Zemljani radovi obuhvaćaju se posebno, svi ostali radovi, kao i potreban materijal, izrada i montaža armature sadržani su u jediničnoj cijeni, sve komplet gotovo.Stavka obuhvaća obradu dna cementnim mortom u padu prema proširenju za sakupljanje taloga, te žbukanje stijenki cementni mort om sa dodatkom za nepropusnost, te hidroizolaciju AB stropna ploče. Alternativa: tipska sabirna jama od armiranog poliestera. 
Obračun po kom. </t>
  </si>
  <si>
    <t xml:space="preserve">Nabava, transport, uskladištenje, prijenos sa skladišta, te  montaža odzračnih kapa fekalnih vertikala. Spajanje odzračnih kapa izvesti prema uputstvu proizvođača. 
Obračun po kom. </t>
  </si>
  <si>
    <t xml:space="preserve"> Nabava, transport i ugradnja materijala potrebno za izvedbu kanalizacionih cijevi i fazonskih komada klase SN 8 za izradu unutarnje i vanjske fekalne kanalizacije. Spojevi u mufovima sa gumenim brtvilima. Na mjestima gdje cijevi prolaze kroz konstrukciju izvesti zaštitu prema tehničkoj dokumentaciji proizvođača. U cijenu uračunati sav materijal i pripremno završne radove ugrađivanje obujmica sa gumenom rozetom, probijanje konstrukcije, pregled, ispitivanje, te utvrđivanje vodova betonom. Cijevi se polažu na već pripremljenu podlogu. Spajanje cijevi izvesti prema uputstvu proizvođača cijevi. 
Obračun po m. </t>
  </si>
  <si>
    <t xml:space="preserve">Nabava, transport, uskladištenje, prijenos sa skladišta, te  montaža PVC Revizija DN 110/100 za fekalne vertikale.U cijenu uračunati sav materijal i pripremno završne radove, ugrađivanje obujmica sa gumenom rozetnom, probijanje konstrukcije, pregled, ispitivanje, te utvrđivanje vodova betonom.Spajanje izvesti prema uputstvu proizvođača.
Obračun po kom. </t>
  </si>
  <si>
    <t xml:space="preserve">Nabava, transport, uskladištenje, prijenosa sa skladišta, te montaža Limenih kromiranih vratašaca sa protuokvirom vel. 30x30 cm za reviziju na vertikali.U cijenu uračunati sav materija i pripremno završne radove, probijanje konstrukcije, pregled te ispitivanje.Spajanje izvesti prema uputstvu proizvođača.
Obračun po kom. </t>
  </si>
  <si>
    <t xml:space="preserve">Nabava, doprema i ugradnja materijala potrebnog za izradu upojnog bunara dimenzije prema tehničkoj dokumentaciji.Stavkom se obračunava nabava doprema privremeno uskladištenje i ugradnja kao i sav potreban dodatni rad i materijal za kompletno dovršenje radova.
Obračun po kom. </t>
  </si>
  <si>
    <t xml:space="preserve">Armatura se sastoji od mrežaste i šipkastih profila.Zemljani radovi obuhvaćaju se posebno, svi ostali radovi, kao i sav potreban materijal, izrada i montaža armature sadržani su u jediničnoj cijeni okna, sve komplet gotovo.Stavka obuhvaća obradu dna cementnih mortom, te žbukanje stijenki cementnom mortom sa dodatkom za nepropusnost, te hidroizolaciju AB stropne ploče.
Alternativa: tipski šah od armiranog poliestera.
Obračun po kom. </t>
  </si>
  <si>
    <t xml:space="preserve">Nabava, transport, uskladištenje, prijenosa iz skladišta, te montaža i izrada međusobnih spojeva Opreme sustava opskrbe sanitarne vode u sklopu vodomjernog okna.Cijena stavke obuhvaća i materijal, štemanje, montažu, sve radove u vezi montaže, utvrđivanje, ispitivanje i dezinfekcije cjevovoda. Na mjestima gdje cijevi prolaze kroz konstrukciju izvesti zaštitu prema tehničkoj dokumentaciji proizvođača.Ispod obujmica ugraditi gumenu zaštitu.Sav ugrađeni materijal i pribor mora imati odgovarajuće ateste a ugradnja se mora izvoditi isključivo po uputstvu proizvođača.Nije dozvoljena nikakva improvizacija.Stavka se odnosi na nabavu dopremu i ugradnju svog potrebnog materijala, pribora i rada za izvedbu navedene stavke.
Obračun po kom. </t>
  </si>
  <si>
    <t xml:space="preserve"> Nabava, transport, uskladištenje, prijenosa iz skladišta, te montaža i izrada međusobnih spojeva polietilenskih vodovodnih cijevi (PEHD, SDR 7, 4, prema BAS EN 15874-2) za radni tlak PN16 bar i fitinga za vanjski razvod sustava opskrbe sanitarne vode, od priključka na sustav javne gradske vodoopskrbe do vodomjernog okna.Cjevovode izolirati standardnom tehničkom izolacijom.Cijena stavke obuhvaća i materijal, štemanje, montažu, sve radove u vezi montaže, utvrđivanje, ispitivanje i dezinfekcije cjevovoda.Na mjestima gdje cijevi prolaze kroz konstrukciju izvesti zaštitu prema tehničkoj dokumentaciji proizvođača.Ispod obujmica ugraditi gumenu zaštitu.Obračun po m ugrađene cijevi sa fitinzima, u čvršće njima, izolacijom, svim vodilicama i konzolama.Cijevi se polažu na već pripremljenu podlogu u rovu.Sav ugrađeni materijal i pribor mora imati odgovarajuće ateste i biti od istog proizvođača, a ugradnja se mora izvoditi isključivo po uputstvu proizvođača.Nije dozvoljena nikakva improvizacija kao i upotreba materijala drugih proizvođača.
Obračun po m. </t>
  </si>
  <si>
    <t xml:space="preserve">Armatura se sastoji od mrežaste i šipkastih profila.Zemljani radovi obuhvaćaju se posebno, svi ostali radovi, kao i sav potreban materijal, izrada i montaža armature 
sadržani su u jediničnoj cijeni okna, sve komplet gotovo.
Obračun po kom. </t>
  </si>
  <si>
    <t xml:space="preserve">Nabava, transport, uskladištenje, prijenosa iz skladišta, te montaža propusnih ventila.Sav ugrađeni materijali i pribor mora imati odgovarajuće ateste i biti od istog proizvođača, a ugradnju se mora izvoditi isključivo po uputstvu proizvođača.Nije dozvoljena nikakva improvizacija kao i upotreba materijala drugih proizvođača.
Obračun po m. </t>
  </si>
  <si>
    <t xml:space="preserve">Nabava, transport, uskladištenje, prijenosa iz skladišta, te montaža i izrada međusobnih spojeva polietilenskih vodovodnih cijevi (PEHD, SDR 7, 4, prema BAS EN 15874-2) za radni tlak PN16 bara i fitinga za unutarnji i vanjski razvod sustava opskrbe sanitarne vode.Cjevovode izolirati standardnom tehničkom izolacijom.Cijena stavke obuhvaća i materijal, štemanje, montažu, sve radove u vezi montaže, utvrđivanje, ispitivanje i dezinfekcije cjevovoda. Na mjestima gdje cijevi prolaze kroz konstrukciju izvesti zaštitu prema tehničkoj dokumentaciji proizvođača.Ispod obujmica ugraditi gumenu zaštitu.Obračun po m ugrađene cijevi sa fitinzima, u čvršće njima, izolacijom, svima vodilicama i konzolama.Cijevi se polažu na već pripremljenu podlogu ispod temeljne ploče objekta i fiksiraju na konstrukciju objekta.Sav ugrađeni materijali i pribor mora imati odgovarajuće ateste i biti od istog proizvođača, a ugradnju se mora izvoditi isključivo po uputstvu proizvođača.Nije dozvoljena nikakva improvizacija kao i upotreba materijala drugih proizvođača.
Obračun po m. </t>
  </si>
  <si>
    <t>Ispiranje, dezinfekcija i ispitivanje vodovoda prije predaje na upotrebu uz dobivanje
atesta o bakteriološkoj ispravnosti od nadležne zdravstvene ustanove.
Obračun po kompletu.</t>
  </si>
  <si>
    <t>EUR</t>
  </si>
  <si>
    <t>NAPOMENA:</t>
  </si>
  <si>
    <t xml:space="preserve">Sva oprema se dobavlja i  ugrađuje u svemu prema projektno-tehničkoj dokumentaciji.  </t>
  </si>
  <si>
    <t>Pripremno i završne radove, građevinsku pripomoć, transportne troškove, ispitivanje i pribavljanje atesta od ovlaštenih ustanova kao dokument ispravnosti instalacije u skladu sa Zakonom o zaštiti od požara i Zakonom o zaštiti na radu i pripadajućih Pravinika, te puštanje opreme u rad od strane ovlaštenih servisera, provjeru nepropusnosti freonske instalacije, tlačne probe, vakumiranje i dopunjavanje rashladnog sredstva, upute za korištenje, atesti i garancija, te probni pogon svih sustava u trajanju od 48 sati uključiti u cijenu dobave i cijenu ugradnje niže navedenih stavki opreme.</t>
  </si>
  <si>
    <r>
      <t>Obuku osoblja investitora za rukovanje i održavanje svih uređaja i cjelokupne instalacije, uključivo izradu i predaju dva primjerka uputa za ruklovanje,</t>
    </r>
    <r>
      <rPr>
        <b/>
        <sz val="10"/>
        <color rgb="FFFF0000"/>
        <rFont val="Arial"/>
        <family val="2"/>
        <charset val="238"/>
      </rPr>
      <t xml:space="preserve"> </t>
    </r>
    <r>
      <rPr>
        <b/>
        <sz val="10"/>
        <rFont val="Arial"/>
        <family val="2"/>
        <charset val="238"/>
      </rPr>
      <t>uključiti u cijenu dobave i cijenu ugradnje opreme strojarnice.</t>
    </r>
  </si>
  <si>
    <t>Jedinična cijena €</t>
  </si>
  <si>
    <t>Ukupna cijena €</t>
  </si>
  <si>
    <t>Red.</t>
  </si>
  <si>
    <t>OPIS</t>
  </si>
  <si>
    <t>Jed.</t>
  </si>
  <si>
    <t>Količine</t>
  </si>
  <si>
    <t>Jedinična</t>
  </si>
  <si>
    <t>Ukupna</t>
  </si>
  <si>
    <t>broj</t>
  </si>
  <si>
    <t>RADOVA</t>
  </si>
  <si>
    <t>mjere</t>
  </si>
  <si>
    <t>cijena</t>
  </si>
  <si>
    <t>I</t>
  </si>
  <si>
    <t>ZIDARSKI RADOVI</t>
  </si>
  <si>
    <t>1.</t>
  </si>
  <si>
    <t>Izrada betona za pad na ravnom krovu od sitnozrnatog betona debljine 4 do 8 cm.</t>
  </si>
  <si>
    <t>m²</t>
  </si>
  <si>
    <t>2.</t>
  </si>
  <si>
    <t>Strojno žbukanje unutrašnjih zidova vapnenom cementnom žbukom sa završno gletanom površinom. Površina za keramičarske radove ne smije biti zaglađena. Ugradnja strojna, jednoslojno u debljini min 1-1,5 cm. Uključivo rabiciranje staklenom mrežicom na spojevima mješanog ziđa, zida i stropa, postavljanjem kutnih i rubnih nehrđajućih profila mortom za montažu.</t>
  </si>
  <si>
    <t>3.</t>
  </si>
  <si>
    <t>4.</t>
  </si>
  <si>
    <t>Izrada cem. estriha M-20, najkrupnijeg zrna agregata do 4 mm, kao sastavni dio plivajućeg poda. Uključivo polaganje PE foliju debljine 0,20 mm ispod estriha i ulaganje ekspandiranog polistirena deb. 1 cm u rešku između zida i estriha. Armirati u sredini visine zavarenom mrežom profila 5 mm sa oknima max. 10/10 cm. Površine veće od 25 m2 obraditi izvedbom usječenih reški debljine 5 mm (do polovice visine) sa odnosom stranica 1:2,5, sve zaravnati i zagladiti AL letvom. Izvodi se kao sastavni dio plivajućeg poda svih prostora uključivo i nadstrešnicu iznad ulaznih vrata. Debljina estriha je 4-6 cm.</t>
  </si>
  <si>
    <t>5.</t>
  </si>
  <si>
    <t>Izrada zaštite cijevi instalacija koje se vode u podu ( vodovod i kanalizacija). Zaštitu izvesti u obliku dvostrukog cementnog holkera sa svake strane cijevi, visine do gornjeg ruba cijevi sa zaglađenom gornjom površinom u cem. mortu M-10. Količina morta cca 0,003 - 0,015 m3 / ml holkera.</t>
  </si>
  <si>
    <t>kompl.</t>
  </si>
  <si>
    <t>6.</t>
  </si>
  <si>
    <t>Krpljenje svih šliceva poslije izvedbe  instalaterskih radova. Krpljenje vršiti u dva sloja cementnim mortom 1:2.</t>
  </si>
  <si>
    <t>7.</t>
  </si>
  <si>
    <t>Čišćenje objekta tijekom izvođenja građevinskih i obrtničkih radova 3 puta. U cijenu uključeno utovar šuta i odvoz na deponiju udaljenu do 15 km.</t>
  </si>
  <si>
    <t>8.</t>
  </si>
  <si>
    <t>Izrada, montaža te demontaža i amortizacija fasadne skele s ogradom i platformom. Skela služi za izvođenje svih građevinskih, zanatskih i instalaterskih radova tijekom građenja objekta. Skela služi glavnom izvoditelju i svim ostalim izvoditeljima na objektu, bez obzira jesu li pojedini izvoditelji kooperanti glavnog izvoditelja građevinskih radova ili ne. Izvedba skele mora zadovoljiti zahtjeve važećeg zakona o zaštiti na radu. Obračun po m2 skele.</t>
  </si>
  <si>
    <t>9.</t>
  </si>
  <si>
    <t>Podlijevanje vanjskih otvora sitnozrnatim betonom u dvostranoj oplati</t>
  </si>
  <si>
    <t xml:space="preserve"> </t>
  </si>
  <si>
    <t>ZIDARSKI RADOVI UKUPNO:  Eura</t>
  </si>
  <si>
    <t>II</t>
  </si>
  <si>
    <t>IZOLATERSKI RADOVI</t>
  </si>
  <si>
    <t xml:space="preserve">Izrada horizontalne hidroizolacije svih podova, jednim hladnim premazom RESITOL-om (min. potrošnje 0,40 kg/m2 podloge) i jednom bitumenskom trakom V-5, sa uloškom staklene tkanine koja se vari cijelom površinom.  </t>
  </si>
  <si>
    <t>Nabava i postavljanje toplinske i zvučne izolacije poda prizemlja elastificiranim  ekspandiranim polistirenom  EPS T 2,00 cm i ekstrudiranog polistirena  XPS T 150 debljine 4 cm. Obračun po m2 postavljene izolacije.</t>
  </si>
  <si>
    <t>IZOLATERSKI RADOVI UKUPNO:  Eura</t>
  </si>
  <si>
    <t>III</t>
  </si>
  <si>
    <t>KROVOPOKRIVAČKI RADOVI</t>
  </si>
  <si>
    <t>Izrada termoizolacije od ploča ekspandiranog polistirena EPS  debljine 15 cm, pogodnih za termoizolaciju ravnih neprohodnih krovova, na već pripremljeni beton za pad.</t>
  </si>
  <si>
    <t>Dobava i postavljanje zaštite termoizolacije ( Geotekstil 250 do 300 gr/m² ) sa minimalnim preklopima 10 cm.</t>
  </si>
  <si>
    <t>KROVOPOKRIVAČKI RADOVI UKUPNO: Eura</t>
  </si>
  <si>
    <t>IV</t>
  </si>
  <si>
    <t>KERAMIČARSKI RADOVI</t>
  </si>
  <si>
    <t>Dobava i postava sokla uz podne plohe podova dvorane za sastanke od keramičkih pločicama I klase, visine 10 cm velične i boje po izboru projektanta. Fuge uskladiti sa fugama podnog oplaočenja. Opločenje vršiti odgovarajućim vodootpornim ljepilom.</t>
  </si>
  <si>
    <t>m'</t>
  </si>
  <si>
    <t>Dobava i postava sokla uz podne plohe podova ostave i hodnika od keramičkih pločicama I klase, visine 10 cm velične i boje po izboru projektanta. Fuge uskladiti sa fugama podnog oplaočenja. Opločenje vršiti odgovarajućim vodootpornim ljepilom.</t>
  </si>
  <si>
    <t>KERAMIČARSKI RADOVI UKUPNO:  Eura</t>
  </si>
  <si>
    <t>V</t>
  </si>
  <si>
    <t>KAMENOREZAČKI RADOVI</t>
  </si>
  <si>
    <t>KAMENOREZAČKI RADOVI UKUPNO:  Eura</t>
  </si>
  <si>
    <t>VI</t>
  </si>
  <si>
    <t>UNUTARNJI  OTVORI</t>
  </si>
  <si>
    <t>Dobava i montaža unutarnjih jednokrilnih vrata od drvenih masivnih dovratnika i furniranim šperanim krilom. Vrata su opremljena cilindričnom bravom, potrebnim okovom i ručkom za manipulaciju. Poz. 1 vel. 101x205 cm.</t>
  </si>
  <si>
    <t>Dobava i montaža unutarnjih jednokrilnih vrata od drvenih masivnih dovratnika i furniranim šperanim krilom. Vrata su opremljena cilindričnom bravom, potrebnim okovom i ručkom za manipulaciju. Poz. 2 vel. 91x205 cm.</t>
  </si>
  <si>
    <t>Dobava i montaža unutarnjih jednokrilnih vrata od drvenih masivnih dovratnika i furniranim šperanim krilom. Vrata su opremljena cilindričnom bravom, potrebnim okovom i ručkom za manipulaciju. Poz. 3 vel. 91x205 cm.</t>
  </si>
  <si>
    <t>Dobava i montaža unutarnjih jednokrilnih vrata od drvenih masivnih dovratnika i furniranim šperanim krilom. Vrata su opremljena cilindričnom bravom, potrebnim okovom i ručkom za manipulaciju. Poz. 4 vel. 71x205 cm.</t>
  </si>
  <si>
    <t>Dobava i montaža unutarnjih jednokrilnih vrata od drvenih masivnih dovratnika i furniranim šperanim krilom. Vrata su opremljena cilindričnom bravom, potrebnim okovom i ručkom za manipulaciju. Poz. 5 vel. 101x205 cm.</t>
  </si>
  <si>
    <t>UNUTARNJI OTVORI UKUPNO:  Eura</t>
  </si>
  <si>
    <t>VII</t>
  </si>
  <si>
    <t>LIMARSKI RADOVI</t>
  </si>
  <si>
    <t>Izrada i postava vertikalnih odvodnih cijevi od pocinčanog plastificiranog lima debljine 0,55 mm, promjera 10 cm. Cijevi se vežu svaka 2,00 m pomoću kuka od plošnog željeza 30x3 mm. Obračun po 1m postavljenog vertikalnog oluka. Stavka uključuje i izradu vodolovnih grla za prihvat vode sa krova.</t>
  </si>
  <si>
    <t>Izrada i postava opšava zidića krovne atike od pocinčanog plastificiranog lima debljine 0,55 mm. Razvijene širine do 50 cm.</t>
  </si>
  <si>
    <t>LIMARSKI RADOVI UKUPNO:  Eura</t>
  </si>
  <si>
    <t>VIII</t>
  </si>
  <si>
    <t>PARKETARSKI RADOVI</t>
  </si>
  <si>
    <t>Nabava i montaža odgovarajućih kutnih letvica za laminat</t>
  </si>
  <si>
    <t>PARKETARSKI RADOVI UKUPNO: Eura</t>
  </si>
  <si>
    <t>IX</t>
  </si>
  <si>
    <t>SOBOSLIKARSKI RADOVI</t>
  </si>
  <si>
    <t>Bojanje unutrašnjih zidova i stropova poludisperzivnom bojom u tonu po izboru projektanta. Prije bojanja sve površine treba gletati 2x što ulazi u jediničnu cijenu ove stavke, kao i sve ostale predradnje koje propisuje proizvođač boje.</t>
  </si>
  <si>
    <t xml:space="preserve">Završna obrada fasade gdje nije potrebna termička izolacija građevinskim ljepilom i silikatnom žbukom na dobro osušenu i pripremljenu podlogu. Maksimalna veličina zrna 2 mm, a ton po izboru investitora u dogovoru sa projektantom. </t>
  </si>
  <si>
    <t>SOBOSLIKARSKI RADOVI UKUPNO:  Eura</t>
  </si>
  <si>
    <t>X</t>
  </si>
  <si>
    <t>GIPS KARTONSKI RADOVI</t>
  </si>
  <si>
    <t>Izrada spuštenog stropa od gipsanih ploča ovješenih na propisanu podkonstrukciju. Spojeve ploča obraditi prema pravilima struke za tu vrstu radova spremno za bojanje. Obračun po m2 gotovog stropa.</t>
  </si>
  <si>
    <t>Izrada spuštenog stropa kao "AMSTRONG" ovješenih na propisanu podkonstrukciju. Kod izvedbe povesti računa o instalacijama rasvjete. Visina ovjesa minimalno potrebna za predviđene instalacije. Obračun po m2 gotovog stropa.</t>
  </si>
  <si>
    <t>GIPS KARTONSKI RADOVI UKUPNO: Eura</t>
  </si>
  <si>
    <t>REKAPITULACIJA</t>
  </si>
  <si>
    <t>( GRAĐEVINSKO  ZANATSKI  RADOVI )</t>
  </si>
  <si>
    <t>.......................................................................</t>
  </si>
  <si>
    <t>UNUTARNJI OTVORI</t>
  </si>
  <si>
    <t xml:space="preserve">UKUPNO:                                    </t>
  </si>
  <si>
    <t>Eura</t>
  </si>
  <si>
    <t>SVEUKUPNA REKAPITULACIJA</t>
  </si>
  <si>
    <t xml:space="preserve">1. </t>
  </si>
  <si>
    <t>GRAĐEVINSKO ZANATSKI RADOVI</t>
  </si>
  <si>
    <t xml:space="preserve">UKUPNO:  Eura                                   </t>
  </si>
  <si>
    <t xml:space="preserve">PDV 25%:  Eura                                   </t>
  </si>
  <si>
    <t xml:space="preserve">SVEUKUPNO:  Eura                                  </t>
  </si>
  <si>
    <t>rujan, 2023. god.</t>
  </si>
  <si>
    <t>Izradio:</t>
  </si>
  <si>
    <t>Franjo Dragić dipl.ing.građ.</t>
  </si>
  <si>
    <t>3.TROŠKOVNIK</t>
  </si>
  <si>
    <t>ELEKTROINSTALACIJE</t>
  </si>
  <si>
    <t>Ako nije posebno naglašeno, troškovnikom je obuhvaćeno: dobava potrebnog materijala, opreme, sitni spojni materijal ugradba i ispitivanje do pune funkcionalnosti s pogonskim priključenjem. Opremu isporučiti s svim potrebnim atestima i ispitnim listovima</t>
  </si>
  <si>
    <t>Građevinski i pomoćni građevinski radovi nisu predmet troškovnika.</t>
  </si>
  <si>
    <t>Br.st.</t>
  </si>
  <si>
    <t>Opis stavke</t>
  </si>
  <si>
    <t>Jed.mj.</t>
  </si>
  <si>
    <t>Količ.</t>
  </si>
  <si>
    <r>
      <t>J. cijena(</t>
    </r>
    <r>
      <rPr>
        <sz val="11"/>
        <rFont val="Calibri"/>
        <family val="2"/>
      </rPr>
      <t>€</t>
    </r>
    <r>
      <rPr>
        <sz val="14.3"/>
        <rFont val="Arial"/>
        <family val="2"/>
        <charset val="238"/>
      </rPr>
      <t>)</t>
    </r>
  </si>
  <si>
    <r>
      <t>Ukupno(</t>
    </r>
    <r>
      <rPr>
        <sz val="11"/>
        <rFont val="Calibri"/>
        <family val="2"/>
      </rPr>
      <t>€</t>
    </r>
    <r>
      <rPr>
        <sz val="11"/>
        <rFont val="Arial"/>
        <family val="2"/>
        <charset val="238"/>
      </rPr>
      <t>)</t>
    </r>
  </si>
  <si>
    <t xml:space="preserve">kom      </t>
  </si>
  <si>
    <t>paušal</t>
  </si>
  <si>
    <t>Ukupno:</t>
  </si>
  <si>
    <t>Važna napomena:</t>
  </si>
  <si>
    <t xml:space="preserve">Svi proizvodi koji se ugrađuju u sustav  zaštite od  </t>
  </si>
  <si>
    <t>munje moraju imati oznaku sukladnosti i atest</t>
  </si>
  <si>
    <t>da je proizvod sukladan važećim HRN EN normama</t>
  </si>
  <si>
    <t>(Prilog A:Proizvodi za sustave  zaštite od munje)</t>
  </si>
  <si>
    <t>Skela za postavljanje gromobrana nije obuhvaćena.</t>
  </si>
  <si>
    <t>Traka FeZn 25x4 mm  položena uu AB temeljima ispod hidroizolacije i spojena na betonsko željezo pomoću spojnice kao KON 09, Hermi ili sl.</t>
  </si>
  <si>
    <t>Komplet sa spojnicama</t>
  </si>
  <si>
    <t>odrađeno</t>
  </si>
  <si>
    <t xml:space="preserve">Traka FeZn 20x3 mm  položena u a.b. stupu ili zidu i spojena </t>
  </si>
  <si>
    <t>pomoću spojnica na betonsko željezo prije lijevanja betona</t>
  </si>
  <si>
    <t xml:space="preserve"> art. 41+nosač art.117227</t>
  </si>
  <si>
    <t>Komplet s nosačima i spojnicama</t>
  </si>
  <si>
    <t xml:space="preserve">Štapna hvataljka Al ∅16/10 mm,duljine 3m, 
s priključnom spojnicon   KON 07, art. 40611, Hermi ili sl., </t>
  </si>
  <si>
    <t>sa spojnicom za spoj na mrežnu hvataljku i  kao tip LOP 02, art. 300503 na betonskom stalku, art 301502, Hermi ili sl.</t>
  </si>
  <si>
    <t>Povezivanje svih metalnih masa na krovu, vertikala kišnice</t>
  </si>
  <si>
    <t xml:space="preserve">,ograda, i.t.d. </t>
  </si>
  <si>
    <t>Izvod spoja za horizontalne i vertikalne metalne oluke pomoću</t>
  </si>
  <si>
    <t>odgovarajućih Rf spojnica i obujmica</t>
  </si>
  <si>
    <t>Povezivanje temeljnog uzemljivača s SIP sabirnicom u KPMO</t>
  </si>
  <si>
    <t>pomoću Cu užeta Ø 50mm²</t>
  </si>
  <si>
    <t xml:space="preserve">Ostali spojni i sitni materijal </t>
  </si>
  <si>
    <t xml:space="preserve"> Ispitivanje instalacije od strane mjerodavne institucije i </t>
  </si>
  <si>
    <t>izdavanje atesta</t>
  </si>
  <si>
    <t xml:space="preserve">REKAPITULACIJA </t>
  </si>
  <si>
    <r>
      <rPr>
        <b/>
        <sz val="11"/>
        <rFont val="Arial"/>
        <family val="2"/>
        <charset val="238"/>
      </rPr>
      <t>SVEUKUPNO</t>
    </r>
    <r>
      <rPr>
        <sz val="11"/>
        <rFont val="Arial"/>
        <family val="2"/>
        <charset val="238"/>
      </rPr>
      <t>:</t>
    </r>
  </si>
  <si>
    <t>tip: SCM60ZJ-S1</t>
  </si>
  <si>
    <r>
      <t xml:space="preserve"> - učin hlađenja Q</t>
    </r>
    <r>
      <rPr>
        <vertAlign val="subscript"/>
        <sz val="11"/>
        <color indexed="8"/>
        <rFont val="Arial"/>
        <family val="2"/>
        <charset val="238"/>
      </rPr>
      <t>h</t>
    </r>
    <r>
      <rPr>
        <sz val="11"/>
        <color indexed="8"/>
        <rFont val="Arial"/>
        <family val="2"/>
        <charset val="238"/>
      </rPr>
      <t xml:space="preserve">=6,0 (1,8-7,5) kW </t>
    </r>
  </si>
  <si>
    <r>
      <t xml:space="preserve"> - učin grijanja Q</t>
    </r>
    <r>
      <rPr>
        <vertAlign val="subscript"/>
        <sz val="11"/>
        <color indexed="8"/>
        <rFont val="Arial"/>
        <family val="2"/>
        <charset val="238"/>
      </rPr>
      <t>g</t>
    </r>
    <r>
      <rPr>
        <sz val="11"/>
        <color indexed="8"/>
        <rFont val="Arial"/>
        <family val="2"/>
        <charset val="238"/>
      </rPr>
      <t xml:space="preserve">= 6,8 (1,5-7,8) kW </t>
    </r>
  </si>
  <si>
    <t xml:space="preserve"> - apsorbirana el.snaga, hlađenje: 1,43 (0,50-2,39) kW</t>
  </si>
  <si>
    <t xml:space="preserve">                                      grijanje: 1,51 (0,60-3,00) kW</t>
  </si>
  <si>
    <t xml:space="preserve"> - struja protjecanja (paljenja) (max): 7,1/6,8/6,6(17) A</t>
  </si>
  <si>
    <t xml:space="preserve"> - izvor napona: 220-240V, 50 Hz</t>
  </si>
  <si>
    <t xml:space="preserve"> - EER/COP: 4,2/4,5</t>
  </si>
  <si>
    <t xml:space="preserve"> - medij: R410 A</t>
  </si>
  <si>
    <t xml:space="preserve"> - zvučna snaga (hlađenje/grijanje): 63/65 dB(A)</t>
  </si>
  <si>
    <t xml:space="preserve"> - razina buke (hlađenje/grijanje): 50/52 dB(A)</t>
  </si>
  <si>
    <t xml:space="preserve"> - protok zraka (hlađenje/grijanje): 42/42 m³/min</t>
  </si>
  <si>
    <t xml:space="preserve"> - dimenzije V x Š x D: 640 x 850(+65) x 290 mm</t>
  </si>
  <si>
    <t xml:space="preserve"> - masa: 49 kg</t>
  </si>
  <si>
    <t xml:space="preserve"> - opseg rada pri vanjskim temperaturama:</t>
  </si>
  <si>
    <t xml:space="preserve">                   hlađenje: -15 ~ +43 °C</t>
  </si>
  <si>
    <t xml:space="preserve">                   grijanje: -15 ~ +24 °C</t>
  </si>
  <si>
    <t xml:space="preserve"> - spoj 2-3 unutrašnje jedinice</t>
  </si>
  <si>
    <t xml:space="preserve"> - ukupni kapacitet unutarnjih jedinica: 11,0kW</t>
  </si>
  <si>
    <t xml:space="preserve"> - duljina cjevovoda: max 40m</t>
  </si>
  <si>
    <t xml:space="preserve"> - visinska razlika (v.j. je viša/niža): max.15/15m</t>
  </si>
  <si>
    <t xml:space="preserve"> - prednapunjenost freona: max 40m</t>
  </si>
  <si>
    <t>tip: SRK35ZJ</t>
  </si>
  <si>
    <t xml:space="preserve"> - kapacitet (hlađenje): 3,5 kW </t>
  </si>
  <si>
    <t xml:space="preserve"> - kapacitet (grijanje): 4,5 kW</t>
  </si>
  <si>
    <t xml:space="preserve"> - napajanje 220V, 50Hz</t>
  </si>
  <si>
    <t xml:space="preserve"> - zvučna snaga (hlađenje/grijanje): 58/59 dB(A)</t>
  </si>
  <si>
    <t xml:space="preserve"> - razina buke, hlađenje (v,s,n): 42/32/22 dB(A)</t>
  </si>
  <si>
    <t xml:space="preserve">                       grijanje (v,s,n): 43/37/25 dB(A)   </t>
  </si>
  <si>
    <t xml:space="preserve"> - protok zraka, hlađenje (v,s,n): 10,1/6,4/5,0 m³/min</t>
  </si>
  <si>
    <t xml:space="preserve">                        grijanje (v,s,n): 12,8/9,4/6,1 m³/min</t>
  </si>
  <si>
    <t xml:space="preserve"> - dimenzije VxŠxD: 294x798x229 mm</t>
  </si>
  <si>
    <t xml:space="preserve"> - težina: 9,5 kg </t>
  </si>
  <si>
    <t>- rashladni medij: R410A</t>
  </si>
  <si>
    <t>- cjevovod: tekuća faza  1/4" (6,35)</t>
  </si>
  <si>
    <t xml:space="preserve">                   plinska faza  3/8” (9,52)</t>
  </si>
  <si>
    <t>- uključen bežični daljinski upravljač</t>
  </si>
  <si>
    <t>tip: SRC25JZ-S+SRK25ZJ-S</t>
  </si>
  <si>
    <r>
      <t xml:space="preserve"> - učin hlađenja Q</t>
    </r>
    <r>
      <rPr>
        <vertAlign val="subscript"/>
        <sz val="11"/>
        <color indexed="8"/>
        <rFont val="Arial"/>
        <family val="2"/>
        <charset val="238"/>
      </rPr>
      <t>h</t>
    </r>
    <r>
      <rPr>
        <sz val="11"/>
        <color indexed="8"/>
        <rFont val="Arial"/>
        <family val="2"/>
        <charset val="238"/>
      </rPr>
      <t xml:space="preserve">=2,5 (1,0-2,9) kW </t>
    </r>
  </si>
  <si>
    <r>
      <t xml:space="preserve"> - učin grijanja Q</t>
    </r>
    <r>
      <rPr>
        <vertAlign val="subscript"/>
        <sz val="11"/>
        <color indexed="8"/>
        <rFont val="Arial"/>
        <family val="2"/>
        <charset val="238"/>
      </rPr>
      <t>g</t>
    </r>
    <r>
      <rPr>
        <sz val="11"/>
        <color indexed="8"/>
        <rFont val="Arial"/>
        <family val="2"/>
        <charset val="238"/>
      </rPr>
      <t xml:space="preserve">= 3,2 (1,2-4,2) kW </t>
    </r>
  </si>
  <si>
    <t xml:space="preserve"> - apsorbirana el.snaga Qah/Qag=0,62/0,80 kW</t>
  </si>
  <si>
    <t xml:space="preserve"> - struja protjecanja (paljenja) (max): 4,0/3,8/3,7(9) A</t>
  </si>
  <si>
    <t xml:space="preserve"> - EER/COP: 4,03/4,00</t>
  </si>
  <si>
    <t xml:space="preserve"> - zvučna snaga u.j. (hlađenje/grijanje): 50/55 dB(A)</t>
  </si>
  <si>
    <t xml:space="preserve"> - zvučna snaga v.j. (hlađenje/grijanje): 60/61 dB(A)</t>
  </si>
  <si>
    <t xml:space="preserve"> - razina buke u.j. hlađenje (v,s,n): 34/28/21 dB(A)</t>
  </si>
  <si>
    <t xml:space="preserve">                            grijanje (v,s,n): 39/31/24 dB(A)   </t>
  </si>
  <si>
    <t xml:space="preserve"> - razina buke v.j. (hlađenje/grijanje): 48/49 dB(A)</t>
  </si>
  <si>
    <t xml:space="preserve"> - protok zraka u.j. hlađenje (v,s,n): 7,9/6,0/5,0 m³/min</t>
  </si>
  <si>
    <t xml:space="preserve">                            grijanje (v,s,n): 10,6/6,5/5,1 m³/min</t>
  </si>
  <si>
    <t xml:space="preserve"> - protok zraka v.j. (hlađenje/grijanje): 32,1/25,6 m³/min</t>
  </si>
  <si>
    <t xml:space="preserve"> - dimenzije V x Š x D: unutrašnja 294 x 798 x 229 mm</t>
  </si>
  <si>
    <t xml:space="preserve">                                    vanjska 540 x 780(+62) x 290 mm    </t>
  </si>
  <si>
    <t xml:space="preserve"> - masa: unutrašnja 9,5 kg, vanjska 32 kg</t>
  </si>
  <si>
    <t xml:space="preserve"> - cjevovod: tekuća faza 1/4" (6,35)</t>
  </si>
  <si>
    <t xml:space="preserve">                  plinska faza 3/8" (9,52)</t>
  </si>
  <si>
    <t xml:space="preserve"> - duljina cjevovoda: max 15m</t>
  </si>
  <si>
    <t xml:space="preserve"> - visinska razlika (v.j. je viša/niža): max.10/10m</t>
  </si>
  <si>
    <t xml:space="preserve">                   hlađenje: -15 ~ +46 °C</t>
  </si>
  <si>
    <t xml:space="preserve">                   grijanje: -20 ~ +21 °C</t>
  </si>
  <si>
    <t xml:space="preserve"> - uključen žičani daljinski upravljač</t>
  </si>
  <si>
    <t xml:space="preserve"> - antialergijski filter</t>
  </si>
  <si>
    <t xml:space="preserve"> - fotokatalitični mirisni perivi filter</t>
  </si>
  <si>
    <t>Dobava i ugradnja. Predizolirane bakrene cijevi u kolutu za freonsku instalaciju plinske i tekuće faze namjenjene za rashladni medij R-410A . U kompletu sa spojnicama i koljenima, spojnim i pričvrsnim materijalom. Cijevi moraju biti odmašćene, atestirane na nepropusnost.</t>
  </si>
  <si>
    <t>Cu f 1/4" ( f 6,35x0,8mm )</t>
  </si>
  <si>
    <t>Cu f 3/8" ( f 9,52x0,8mm )</t>
  </si>
  <si>
    <t>Dobava i ugradnja PVC cijevi za odvod kondenzata, horizontalno vođene pod min. nagibom 1%, uključivo fazonski komadi (lukovi K90O i K45O, redukcije, T-komadi i dr.), dimenzija:</t>
  </si>
  <si>
    <t>NO32</t>
  </si>
  <si>
    <t xml:space="preserve">m </t>
  </si>
  <si>
    <t>Pomoćni, te sitni potrošni, pričvrsni i ovjesni materijal za ugradnju cijevne instalacije, uključivo dušik potrošen prilikom propuhivanja kod zavarivanja Cu cijevi.</t>
  </si>
  <si>
    <t>Konzolni nosači za vanjske klima jedinice, uključivo vijci, čelične tiple, matice za ovjes nosača na fasadni zid</t>
  </si>
  <si>
    <t>Dobava i ugradnja elektro kabela za povezivanje termostata i relejnih kutija 5x1,5mm²</t>
  </si>
  <si>
    <t>Dobava i ugradnja odsisnog ventilatora s ugradbenom kutijom u zid, nepovratnom klapnom, proizvod kao VORTICE, tip:</t>
  </si>
  <si>
    <t xml:space="preserve">kompl. </t>
  </si>
  <si>
    <r>
      <t xml:space="preserve">Dobava i ugradnja PVC kanalizacione cijevi </t>
    </r>
    <r>
      <rPr>
        <sz val="11"/>
        <rFont val="Calibri"/>
        <family val="2"/>
        <charset val="238"/>
      </rPr>
      <t>Ø</t>
    </r>
    <r>
      <rPr>
        <sz val="11"/>
        <rFont val="Arial"/>
        <family val="2"/>
        <charset val="238"/>
      </rPr>
      <t>110 mm uključujući 2 kom koljena Ø110 mm, 90</t>
    </r>
    <r>
      <rPr>
        <sz val="11"/>
        <rFont val="Calibri"/>
        <family val="2"/>
        <charset val="238"/>
      </rPr>
      <t>°</t>
    </r>
  </si>
  <si>
    <t xml:space="preserve">m   </t>
  </si>
  <si>
    <t>Protukišna vanjskaaluminijska žaluzina s mrežicom protiv insekata</t>
  </si>
  <si>
    <t>PDV 25%</t>
  </si>
  <si>
    <r>
      <t>SVEUKUPNO (</t>
    </r>
    <r>
      <rPr>
        <b/>
        <sz val="14"/>
        <rFont val="Calibri"/>
        <family val="2"/>
      </rPr>
      <t>€</t>
    </r>
    <r>
      <rPr>
        <b/>
        <sz val="14.3"/>
        <rFont val="Arial"/>
        <family val="2"/>
        <charset val="238"/>
      </rPr>
      <t>):</t>
    </r>
  </si>
  <si>
    <t>A SUSTAV ODVODNJE OBORINSKE VODE</t>
  </si>
  <si>
    <t>A UKUPNO SUSTAV ODVODNJE OBORINSKE VODE</t>
  </si>
  <si>
    <t>B SUSTAV ODVODNJE FEKALNE VODE</t>
  </si>
  <si>
    <t>B UKUPNO SUSTAV ODVODNJE FEKALNE VODE</t>
  </si>
  <si>
    <t>C SUSTAV OPSKRBE SANITARNE VODE</t>
  </si>
  <si>
    <t>C UKUPNO SUSTAV OPSKRBE SANITARNE VODE</t>
  </si>
  <si>
    <t>VODOVOD I ODVODNJA</t>
  </si>
  <si>
    <r>
      <t xml:space="preserve">Dobava i oblaganje unutarnjih zidova glaziranim keramičkim pločicama I klase dimenzije i boje prema izboru projektanta. Keramičke pločice polažu se "fuga na fugu" u odgovarajućem vodootpornom ljepilu. Zid se prije oblaganja mora dobro očistiti i obavezno navlažiti vodom. Nakon polaganja pločica očistiti fuge koje su širine 0-3 mm te ispuniti ih odgovarajućom masom za fugiranje, a višak odstraniti mokrom spužvom. Obračun po m2 opločenja zida.
</t>
    </r>
    <r>
      <rPr>
        <i/>
        <sz val="10"/>
        <color rgb="FF0070C0"/>
        <rFont val="Arial"/>
        <family val="2"/>
        <charset val="238"/>
      </rPr>
      <t>Napomena: Nuditi keramičke pločice nabavne vrijednosti do 16 €/m2.</t>
    </r>
  </si>
  <si>
    <r>
      <t xml:space="preserve">Dobava i oblaganje unutarnjih podova sanitarnih prostorija, ostave i hodnika protukliznim keramičkim pločicama I klase dimenzije i boje prema izboru projektanta. Keramičke pločice polažu se "fuga na fugu" u odgovarajućem vodootpornom ljepilu. Nakon polaganja pločica očistiti fuge koje su širine 0-3 mm te ispuniti ih odgovarajućom masom za fugiranje, a višak odstraniti mokrom spužvom. Obračun po m2 opločenja poda.
</t>
    </r>
    <r>
      <rPr>
        <i/>
        <sz val="10"/>
        <color rgb="FF0070C0"/>
        <rFont val="Arial"/>
        <family val="2"/>
        <charset val="238"/>
      </rPr>
      <t xml:space="preserve">Napomena: Nuditi keramičke pločice nabavne vrijednosti do 16 </t>
    </r>
    <r>
      <rPr>
        <sz val="10"/>
        <color rgb="FF0070C0"/>
        <rFont val="Arial"/>
        <family val="2"/>
        <charset val="238"/>
      </rPr>
      <t>€</t>
    </r>
    <r>
      <rPr>
        <i/>
        <sz val="10"/>
        <color rgb="FF0070C0"/>
        <rFont val="Arial"/>
        <family val="2"/>
        <charset val="238"/>
      </rPr>
      <t>/m2.</t>
    </r>
  </si>
  <si>
    <r>
      <t xml:space="preserve">Dobava i oblaganje unutarnjih podova dvorane za sastanke protukliznim keramičkim pločicama I klase, dimenzije veće, a boja prema izboru projektanta u dogovoru sa investitorom. Keramičke pločice polažu se "fuga na fugu" u odgovarajućem vodootpornom ljepilu. Nakon polaganja pločica očistiti fuge koje su širine 0-3 mm te ispuniti ih odgovarajućom masom za fugiranje, a višak odstraniti mokrom spužvom. Obračun po m2 opločenja poda.
</t>
    </r>
    <r>
      <rPr>
        <i/>
        <sz val="10"/>
        <color rgb="FF0070C0"/>
        <rFont val="Arial"/>
        <family val="2"/>
        <charset val="238"/>
      </rPr>
      <t>Napomena: Nuditi keramičke pločice nabavne vrijednosti do 16 €/m2.</t>
    </r>
  </si>
  <si>
    <r>
      <t xml:space="preserve">Nabava i ugradnja hidroizolacijske jednoslojne krovne membrane - otporne na atmosferske utjecaje i UV zračenje, koja dobro podnosi temperaturne oscilacije i mora biti od prihvatljivog ekološkog materijala kao AKWALAN </t>
    </r>
    <r>
      <rPr>
        <sz val="10"/>
        <color rgb="FF0070C0"/>
        <rFont val="Arial"/>
        <family val="2"/>
        <charset val="238"/>
      </rPr>
      <t>(ili jednakovrijedan proizvod:_________________________)</t>
    </r>
    <r>
      <rPr>
        <sz val="10"/>
        <rFont val="Arial"/>
        <family val="2"/>
        <charset val="238"/>
      </rPr>
      <t xml:space="preserve"> - armirana termozavariva završna krovna membrana od sintetičke gume ). Stavka uključuje i sve potrebne materijale za izradu kvalitetnog spoja i završetaka membrane te svih brtvljenja (sve spojne limove osim limenog opšava na krovnoj atici).</t>
    </r>
  </si>
  <si>
    <r>
      <t xml:space="preserve">Dobava i izvedba toplinske fasade, sustav "ETICS", koji se sastoji od sljedećih slojeva:        - toplinsko-izolacijeke ploče kao STIROPOR EPS F debljine 8 cm. Ploče se za fasadu lijepe Samoterm T ljepilom </t>
    </r>
    <r>
      <rPr>
        <sz val="10"/>
        <color rgb="FF0070C0"/>
        <rFont val="Arial"/>
        <family val="2"/>
        <charset val="238"/>
      </rPr>
      <t>(ili jednakovrijednim:_________________________)</t>
    </r>
    <r>
      <rPr>
        <sz val="10"/>
        <rFont val="Arial"/>
        <family val="2"/>
        <charset val="238"/>
      </rPr>
      <t xml:space="preserve"> i dodatno se mehanički pričvrščuju odgovarajućim plastičnim tiplama 2 do 8 kom/m2. 
- Samoterm Glet </t>
    </r>
    <r>
      <rPr>
        <sz val="10"/>
        <color rgb="FF0070C0"/>
        <rFont val="Arial"/>
        <family val="2"/>
        <charset val="238"/>
      </rPr>
      <t>(ili jednakovrijedan:_________________________)</t>
    </r>
    <r>
      <rPr>
        <sz val="10"/>
        <rFont val="Arial"/>
        <family val="2"/>
        <charset val="238"/>
      </rPr>
      <t xml:space="preserve"> koji se na postavljene ploče nanosi u dva sloja. Nakon nanošenja prvog sloja debljine do 1,5 mm, u svježi glet utapa se staklena mrežica SM 28 F. Na očvrsli prvi sloj gleta nanosi se drugi sloj u debljini do 1,5 mm. Prilikom izvođenja radova strogo se pridržavati uputa proizvođača. Detalje sokla, kuteva, okapnica i špaleta oko otvora ojačati za to predviđenim profilima. Nakon potrebnog sušenja nanosi se završni dekorativni sloj silikatne završne žbuke u tonu prema izboru investitora. </t>
    </r>
  </si>
  <si>
    <r>
      <t xml:space="preserve">Nabava i montaža laminata na potrebnoj amortizirajućoj podlozi I klase.
</t>
    </r>
    <r>
      <rPr>
        <i/>
        <sz val="10"/>
        <color rgb="FF0070C0"/>
        <rFont val="Arial"/>
        <family val="2"/>
        <charset val="238"/>
      </rPr>
      <t xml:space="preserve">Napomena: Nuditi laminat nabavne vrijednosti do 15 </t>
    </r>
    <r>
      <rPr>
        <sz val="10"/>
        <color rgb="FF0070C0"/>
        <rFont val="Arial"/>
        <family val="2"/>
        <charset val="238"/>
      </rPr>
      <t>€</t>
    </r>
    <r>
      <rPr>
        <i/>
        <sz val="10"/>
        <color rgb="FF0070C0"/>
        <rFont val="Arial"/>
        <family val="2"/>
        <charset val="238"/>
      </rPr>
      <t>/m2</t>
    </r>
  </si>
  <si>
    <r>
      <t xml:space="preserve">Nabava, transport i ugradnja materijala potrebno za izvedbu dvokomorne vodonepropusne sabirne jame od vodonepropusnog betona C 25/30 u glatkoj oplati uz dodatak potrebnih aditiva. Betoniranje izvoditi nakon što su cijevi položene i ispitane na vodonepropusnost. Naknadna štemanja stijenki izvedenog okna nisu dozvoljena. Sabirna jama je netto dimenzija 2,50x4,00x2,08 m, stijenke debljine 20,00 cm, donja ploča debljine20,00cm, gornja ploča debljine 20,00cm, s 2 komada vodotjesna poklopca veličine 60x60 cm tipa kao ACO TOPTEK Uniface SS </t>
    </r>
    <r>
      <rPr>
        <sz val="11"/>
        <color rgb="FF0070C0"/>
        <rFont val="Arial"/>
        <family val="2"/>
        <charset val="238"/>
      </rPr>
      <t>(ili jednakovrijedan proizvod:______________________________)</t>
    </r>
    <r>
      <rPr>
        <sz val="11"/>
        <color rgb="FF000000"/>
        <rFont val="Arial"/>
        <family val="2"/>
        <charset val="238"/>
      </rPr>
      <t xml:space="preserve">, razreda nosivosti za teški promet. Okvir i poklopac izrađeni su iz nehrđajućeg čelika, kompletno s navojnim ručkama za otvaranje i podizanje poklopca, dvostrukom neoprenskom brtvom i 4 spojna valjka ispunom kao okolini pod. Penjalice su iz betonskog željeza Ø 20 mm, stavljaju se u okno dubine preko 100 cm. Stavka obuhvaća i nabavu, transport i ugradnju armature. </t>
    </r>
  </si>
  <si>
    <r>
      <t xml:space="preserve">Nabava, transport I ugradnja materijala potrebnog za izvedbu revizionog okna od vodonepropusnog betona C 25/30 u glatkoj oplati uz dodatak potrebnih aditiva.
Betoniranje izvoditi nakon što su cijevi položene i ispitane na vodonepropusnost.Naknadna štemanja stijenki izvedenog okna nisu dozvoljena.
Reviziono okno je neto dimenzija 0,90x0,90x1,23 m, stijenke debljine15,00cm, donja ploča debljine15,00cm, gornja ploča debljine15,00 cm, s vodotijesnim poklopcem veličine 60x60 cm tipa kao ACO TOPTEK Uniface SS </t>
    </r>
    <r>
      <rPr>
        <sz val="11"/>
        <color rgb="FF0070C0"/>
        <rFont val="Arial"/>
        <family val="2"/>
        <charset val="238"/>
      </rPr>
      <t>(ili jednakovrijedan proizvod:______________________________)</t>
    </r>
    <r>
      <rPr>
        <sz val="11"/>
        <color rgb="FF000000"/>
        <rFont val="Arial"/>
        <family val="2"/>
        <charset val="238"/>
      </rPr>
      <t xml:space="preserve">, razreda nosivosti za teški promet.Okvir i poklopac izrađeni su iz nehrđajućeg čelika, kompletno s navojnim ručkama za otvaranje i podizanje poklopca, dvostrukom nepropusnom brtvom i 4 spojna vijka i ispunom kao okolni pod. Penjalice su iz betonskog željeza Ø 20mm, stavljaju se u okno dubine preko 100 cm. Stavka obuhvaća i nabavu, transport i ugradnju armature.
</t>
    </r>
  </si>
  <si>
    <r>
      <t xml:space="preserve">Nabava, transport se i ugradnja materijala potrebnog za izvedbu vodomjernog okna od vodonepropusnog betona C 25/30 u glatkoj oplati uz dodatak potrebnih aditiva.Betoniranje izvoditi nakon što su cijevi položene i ispitane na vodonepropusnost.
Naknadna štemanja stijenki izvedenog okna nisu dozvoljena.Vodomjerno okno je neTto dimenzija 0,90x0,90x1,23 m, stijenke debljine15,00cm, donja ploča debljine15,00cm, gornja ploča debljine15,00 cm, s vodotijesnim poklopcem veličine 60x60 cm tipa kao ACO TOPTEK Uniface SS </t>
    </r>
    <r>
      <rPr>
        <sz val="11"/>
        <color rgb="FF0070C0"/>
        <rFont val="Arial"/>
        <family val="2"/>
        <charset val="238"/>
      </rPr>
      <t>(ili jednakovrijedan proizvod:______________________________)</t>
    </r>
    <r>
      <rPr>
        <sz val="11"/>
        <color rgb="FF000000"/>
        <rFont val="Arial"/>
        <family val="2"/>
        <charset val="238"/>
      </rPr>
      <t>, razreda nosivosti za teški promet.Okvir i poklopac izrađeni su iz nehrđajućeg čelika, kompletno s navojnim ručkama za otvaranje
i podizanje poklopca, dvostrukom neoprenskom brtvom i 4 spojna vijka i ispunom kao okolni pod.Penjalice su iz betonskog željeza Ø 20mm, stavljaju se u okno dubine preko 100 cm. Stavka obuhvaća i nabavu, transport i ugradnju armature.</t>
    </r>
  </si>
  <si>
    <r>
      <t xml:space="preserve">Kutija za  rastavni mjerni spoj kao ZON 05A,Hermi </t>
    </r>
    <r>
      <rPr>
        <sz val="11"/>
        <color rgb="FF0070C0"/>
        <rFont val="Arial"/>
        <family val="2"/>
        <charset val="238"/>
      </rPr>
      <t>(ili jednakovrijedan proizvod:______________________________)</t>
    </r>
  </si>
  <si>
    <r>
      <t xml:space="preserve"> Vodič od aluminij legure Ø8mm kao AH1, položen na  krovne nosače  tip kao SON 17C, u sastavu bet.kocka  na podstavnoj traci art. 117225, Hermi </t>
    </r>
    <r>
      <rPr>
        <sz val="11"/>
        <color rgb="FF0070C0"/>
        <rFont val="Arial"/>
        <family val="2"/>
        <charset val="238"/>
      </rPr>
      <t>(ili jednakovrijedan proizvod:______________________________)</t>
    </r>
  </si>
  <si>
    <r>
      <t xml:space="preserve">Dobava i ugradnja vanjske jedinice multi-split inverter sustava grijanja / hlađenja, proizvod kao MITSUBISHI HEAVY INDUSTRIES </t>
    </r>
    <r>
      <rPr>
        <sz val="11"/>
        <color rgb="FF0070C0"/>
        <rFont val="Arial"/>
        <family val="2"/>
        <charset val="238"/>
      </rPr>
      <t>(ili jednakovrijedan proizvod:______________________________)</t>
    </r>
    <r>
      <rPr>
        <sz val="11"/>
        <color indexed="8"/>
        <rFont val="Arial"/>
        <family val="2"/>
        <charset val="238"/>
      </rPr>
      <t>, slijedećih tehničkih karakteristika:</t>
    </r>
  </si>
  <si>
    <r>
      <t xml:space="preserve">Dobava i ugradnja unutrašnje klima jedinice multi-split sustava, zidna, sa antialergijskim filterom, fotokatalitičnim mirisnim perivim filterom, proizvod kao MITSUBISHI HEAVY INDUSTRIES </t>
    </r>
    <r>
      <rPr>
        <sz val="11"/>
        <color rgb="FF0070C0"/>
        <rFont val="Arial"/>
        <family val="2"/>
        <charset val="238"/>
      </rPr>
      <t>(ili jednakovrijedan proizvod:______________________________)</t>
    </r>
    <r>
      <rPr>
        <sz val="11"/>
        <rFont val="Arial"/>
        <family val="2"/>
        <charset val="238"/>
      </rPr>
      <t>, slijedećih tehničkih karakteristika:</t>
    </r>
  </si>
  <si>
    <r>
      <t xml:space="preserve">Dobava i ugradnja vanjske i unutrašnje zidne jedinice, inverter sustava grijanja / hlađenja, RAC serija, proizvod kao MITSUBISHI HEAVY INDUSTRIES </t>
    </r>
    <r>
      <rPr>
        <sz val="11"/>
        <color rgb="FF0070C0"/>
        <rFont val="Arial"/>
        <family val="2"/>
        <charset val="238"/>
      </rPr>
      <t>(ili jednakovrijedan proizvod:______________________________)</t>
    </r>
    <r>
      <rPr>
        <sz val="11"/>
        <color indexed="8"/>
        <rFont val="Arial"/>
        <family val="2"/>
        <charset val="238"/>
      </rPr>
      <t>, slijedećih tehničkih karakteristika:</t>
    </r>
  </si>
  <si>
    <r>
      <t xml:space="preserve">VORT QUADRO MICRO 100 I ES </t>
    </r>
    <r>
      <rPr>
        <sz val="11"/>
        <color rgb="FF0070C0"/>
        <rFont val="Arial"/>
        <family val="2"/>
        <charset val="238"/>
      </rPr>
      <t>(ili jednakovrijedan proizvod:______________________________)</t>
    </r>
  </si>
  <si>
    <t>3.1. JAKA STRUJA</t>
  </si>
  <si>
    <t>3.1.1.  RAZDJELNICI</t>
  </si>
  <si>
    <r>
      <t xml:space="preserve">Dobava i montaža uzidnog razdjelnika,oznake </t>
    </r>
    <r>
      <rPr>
        <b/>
        <sz val="11"/>
        <rFont val="Arial"/>
        <family val="2"/>
        <charset val="238"/>
      </rPr>
      <t>RO</t>
    </r>
    <r>
      <rPr>
        <sz val="11"/>
        <rFont val="Arial"/>
        <family val="2"/>
        <charset val="238"/>
      </rPr>
      <t xml:space="preserve"> izrađenog od dekabiranog čel. lima, antikorozivno obojan temeljnom pojom i završnim efekt lakom s svim priborom za automatske prekidače, sabirnice, N  i "PE" SIP, redne stezaljke potporne izolatore i.t.d s  limenim vratim, orijentacionih dimenzija 600x800x160mm</t>
    </r>
  </si>
  <si>
    <t>U razdjelnik se prema jednopolnoj shemi ugrađuje:</t>
  </si>
  <si>
    <t xml:space="preserve">*1 kom glavna kompaktna 3p-sklopka 80A, tip kao MC180131/
MC199792, Schrack ili jednako vrijedna drugog proizvođača
</t>
  </si>
  <si>
    <t xml:space="preserve">*1 kom odvodnici prenapona u sve tri faze i nulu, tip kao PROTEC, kateg. B/C,25kA, Schrack ili ili jednako vrijedna drugog proizvođača
</t>
  </si>
  <si>
    <t xml:space="preserve">*1 kom trafo na DIN šinu 230/24V, 40VA
</t>
  </si>
  <si>
    <t xml:space="preserve">*1 kom  tipkalo na vratima ormara, (deblokada povlačenjem)
</t>
  </si>
  <si>
    <t>*3 kom signalnih zel. tinjalica na vrata razdjelnija</t>
  </si>
  <si>
    <t xml:space="preserve">*1 kom pomoćni sklopnik kao MT226230/YMR78701 
24V, AC, Schrack ili sl.
</t>
  </si>
  <si>
    <t>*2 kom strujna zaštitna sklopka (RCD) 4P 63/0,03 A</t>
  </si>
  <si>
    <t>*3 kom autom. osigurača 0,5 A/B</t>
  </si>
  <si>
    <t>*1 kom autom. osigurača 4 A/B</t>
  </si>
  <si>
    <t>*2 kom autom. osigurača 6 A/B</t>
  </si>
  <si>
    <t>*18 kom autom. osigurača 10 A/B</t>
  </si>
  <si>
    <t>*25 kom autom. osigurača 16 A/C</t>
  </si>
  <si>
    <t xml:space="preserve">*2 kom sklopka- osigurač tip kao SI322170 
100/63A, Schrack ili sl.
</t>
  </si>
  <si>
    <t xml:space="preserve">* 1kom bistabilni relej na DIN šinu , tip kao LQ612230,
Schrack ili sl.
</t>
  </si>
  <si>
    <t xml:space="preserve">*2 kom instalacioni sklopnik  tip kao    BZ 325437,
Schrack ili sl.
</t>
  </si>
  <si>
    <t xml:space="preserve">*2 kom sklopka na DIN šinu tip kao IN005120, Schrack ili sl.
</t>
  </si>
  <si>
    <t xml:space="preserve">*1 kom luxomat s sondom tip kao EE202-HAGER sl.
</t>
  </si>
  <si>
    <t>komplet razdjelnik</t>
  </si>
  <si>
    <t xml:space="preserve">Kućni priključni mjerni ormar KPMO opremljen sa svom potrebnom zaštitnom i mjernom opremom prema uvjetima iz EES-isporučuje HEP </t>
  </si>
  <si>
    <t>u cijeni pristojbe za priključnu snagu</t>
  </si>
  <si>
    <t>Ukupno :</t>
  </si>
  <si>
    <t>3.1.2 KABELSKI RAZVOD</t>
  </si>
  <si>
    <t xml:space="preserve">Kabel PP00Y 5x16 mm2  </t>
  </si>
  <si>
    <t>Komplet s cijevima  CSPS Ø 32 mm</t>
  </si>
  <si>
    <t xml:space="preserve"> Kabel PPY 3x1,5 mm². Prosjek po izvodu:</t>
  </si>
  <si>
    <t>* 8,6 m u CSPS Ø 20 mm u zid i a.b.ploču</t>
  </si>
  <si>
    <t>* 1,8 m p/ž</t>
  </si>
  <si>
    <t>Komplet s cijevima</t>
  </si>
  <si>
    <t xml:space="preserve"> Kabel PPY 2x1,5 mm². Prosjek po izvodu:</t>
  </si>
  <si>
    <t>* 3,7 m u  CSPS Ø 20 mm</t>
  </si>
  <si>
    <t xml:space="preserve"> Kabel PPY 5x1,5 mm². Prosjek po izvodu:</t>
  </si>
  <si>
    <t>* 10 m u  CSPS Ø 20 mm</t>
  </si>
  <si>
    <t>Kabel PPY 3x2,5 mm². Prosjek po izvodu::</t>
  </si>
  <si>
    <t>* 8,5 m u  CSPS Ø 20 mm</t>
  </si>
  <si>
    <t>* 3,5 m  p/ž</t>
  </si>
  <si>
    <t>Kabel PPY 4x2,5 mm². Prosjek po izvodu::</t>
  </si>
  <si>
    <t>Vodič P/Fy 6 mm² (žuto-zeleni) u CSPS Ø 16</t>
  </si>
  <si>
    <t>Vodič P/Fy 4 mm² (žuto-zeleni) u CSPS Ø 16</t>
  </si>
  <si>
    <t xml:space="preserve">Vodič P/Fy 16 mm² Ø16 mm za povezivanie metalnih </t>
  </si>
  <si>
    <t>masa i ormara slabe struje</t>
  </si>
  <si>
    <t xml:space="preserve">Sitni materijal kao razvodne kutije, gips, čavlići, obujmice, </t>
  </si>
  <si>
    <t>tipli, vijci, izolir traka itd.</t>
  </si>
  <si>
    <t>paušal.</t>
  </si>
  <si>
    <t>Kabuplast cijev Ø 100 od granice parcele do razdjelnika KPMO</t>
  </si>
  <si>
    <t>u pripremljenom zemljanom kanalu</t>
  </si>
  <si>
    <t xml:space="preserve"> Ispitivanje instalacije</t>
  </si>
  <si>
    <t>3.1.3   RASVJETNA TIJELA</t>
  </si>
  <si>
    <t>Napomena:</t>
  </si>
  <si>
    <t>Rasvjetna tijela  isporučuje s izvorima svjetla</t>
  </si>
  <si>
    <t xml:space="preserve">LED nadgradni downlighter, 12W+4W 4000°K-prirodno bijela, 230V oznake na nacrtu S1, art.kao LMDNO 16NW, LED MODEA ili sl.   </t>
  </si>
  <si>
    <t>komplet sastavljanje i montaža</t>
  </si>
  <si>
    <t xml:space="preserve">LED ugradni downlighter, 30W 4000°K-prirodno bijela, 230V oznake na nacrtu S2, art.kao LM-DLL30 NW, LED MODEA ili sl.   </t>
  </si>
  <si>
    <t xml:space="preserve">LED ugradni downlighter, 18W 4000°K-prirodno bijela, 230V oznake na nacrtu S3, art.kao LM-DL18 NWD, LED MODEA ili sl.  komplet sastavljanje i montaža   </t>
  </si>
  <si>
    <t xml:space="preserve">Set sastavljen od:                                                                                     *5 kom tračni LED reflektor 30W, 5700°K oznake na nacrtu S4, art.kao LM-TS30NW3                                                                             *6m tračne šine duž 6m s napojnom kutijom i ostalim priborom, LED MODEA ili sl.                                                                               komplet sastavljanje i montaža   </t>
  </si>
  <si>
    <t>kompl</t>
  </si>
  <si>
    <t xml:space="preserve">LED ugradni downlighter, 18W 4000°K-prirodno bijela, 230V oznake na nacrtu S6, art.kao LM-DL12 NWD, LED MODEA ili sl.  komplet sastavljanje i montaža   </t>
  </si>
  <si>
    <t xml:space="preserve">LED reflektor širokosnopni,140°, 30W, (bijela-5500°K), IP65
s pomičnim nosačem, kao art. LM-RH30W, LEED MODEA ili sl.
</t>
  </si>
  <si>
    <t>Antipanik LED svjetiljka s vlastitom aku baterijom 1-3W u pripravnom spoju, autonomnosti 2,5sata</t>
  </si>
  <si>
    <t>Ispitivanje instalacije</t>
  </si>
  <si>
    <t>3.1.4  SKLOPKE I PRIKLJUČNICE</t>
  </si>
  <si>
    <t>(standardni moduli u bijeloj boji)</t>
  </si>
  <si>
    <t>Set sastavljen iz:</t>
  </si>
  <si>
    <t>*1 kom p/ž kutija 2 modula</t>
  </si>
  <si>
    <t>*1 kom obična jednopolna sklopka 1 modul</t>
  </si>
  <si>
    <t xml:space="preserve">*1 kom nosač okvira za 2modula </t>
  </si>
  <si>
    <t>*1 kom  dekorativni okvir za 2 modula</t>
  </si>
  <si>
    <t>*1 kom p/ž kutija 6 modula</t>
  </si>
  <si>
    <t xml:space="preserve">*6 kom obična sklopka 1 modul </t>
  </si>
  <si>
    <t xml:space="preserve">*1 kom nosač okvira za 6 modula </t>
  </si>
  <si>
    <t>*1 kom  dekorativni okvir za 6 modul</t>
  </si>
  <si>
    <t>*1 kom p/ž tipkalo s ključićem 2 modula</t>
  </si>
  <si>
    <t xml:space="preserve">*1 kom nosač okvira za 2 modula </t>
  </si>
  <si>
    <t xml:space="preserve">Stropni senzor kretanja G105:H105 kao art. EE804, Hager
</t>
  </si>
  <si>
    <t>*1 kom  priključnica  2P+N,16A,250V, 2 modula</t>
  </si>
  <si>
    <t>*1 kom nosač okvira za 2 modula</t>
  </si>
  <si>
    <t>*1 kom p/ž kutija 4 modula</t>
  </si>
  <si>
    <t>*2 kom  priključnica  2P+N,16A,250V, 2 modula</t>
  </si>
  <si>
    <t>*1 kom nosač okvira za 4 modula</t>
  </si>
  <si>
    <t>*1 kom  dekorativni okvir za 4 modula</t>
  </si>
  <si>
    <t>*3 kom  priključnica  2P+N,16A,250V, 2 modula</t>
  </si>
  <si>
    <t>*1 kom nosač okvira za 6 modula</t>
  </si>
  <si>
    <t>*1 kom  dekorativni okvir za 6 modula</t>
  </si>
  <si>
    <t>*1kom mrežn priključnica RJ45</t>
  </si>
  <si>
    <t>*2 kom uska priključnica 2P+N,10A,250V, 2 modula</t>
  </si>
  <si>
    <t>Podna kutija kao art:MT 7 H, Tem Mandeks ili sl. sa spojnom prirubnicom i poklopcem , u koju se montira:</t>
  </si>
  <si>
    <t>*1 kom konektor XLR-F</t>
  </si>
  <si>
    <t xml:space="preserve">*1 kom nosač okvira </t>
  </si>
  <si>
    <t xml:space="preserve">*1 kom  dekorativni okvir </t>
  </si>
  <si>
    <t>Podna kutija kao art:MT 21 H, Tem Mandeks ili sl. sa spojnom prirubnicom i poklopcem , u koju se montira:</t>
  </si>
  <si>
    <t>*6 kom  priključnica  2P+N,16A,250V, 2 modula</t>
  </si>
  <si>
    <t>*3 kom konektor XLR-F</t>
  </si>
  <si>
    <t>*2 kom konektor RCA</t>
  </si>
  <si>
    <t>*1 kom HDMI</t>
  </si>
  <si>
    <t>*3 kom mrežn priključnica RJ45</t>
  </si>
  <si>
    <t>*1 kom nosač okvira</t>
  </si>
  <si>
    <t>REKAPITULACIJA EL. INSTALACIJA JAKE STRUJE</t>
  </si>
  <si>
    <t>3.1.1 RAZDJELNCI</t>
  </si>
  <si>
    <t>3.1.3 RASVJETNA TIJELA</t>
  </si>
  <si>
    <t>SVEUKUPNO (JAKA STRUJA) :</t>
  </si>
  <si>
    <t>3.2. SLABA  STRUJA</t>
  </si>
  <si>
    <t>3.2.1. STRUKTURNA MREŽA</t>
  </si>
  <si>
    <t xml:space="preserve">Dobava i ugradnja priključnog  telefonskog ormarića tip kao              ITO-I-20 sa CRONE 1x10 LSA regletom, uključujući sav potrebni pribor za završavanje primarnih izvodnih kabela i za završavanje kabela kućne instalacije, sve vrste regleta za unutrašnju montažu kao i osiguračke slogove prema uvjetima HT, te spojanje instalacije na TK mrežu. </t>
  </si>
  <si>
    <r>
      <t>Nabavka i montaža zidnog komunikacijskog ormara</t>
    </r>
    <r>
      <rPr>
        <b/>
        <sz val="11"/>
        <rFont val="Arial"/>
        <family val="2"/>
        <charset val="238"/>
      </rPr>
      <t xml:space="preserve"> KO </t>
    </r>
    <r>
      <rPr>
        <sz val="11"/>
        <rFont val="Arial"/>
        <family val="2"/>
        <charset val="238"/>
      </rPr>
      <t>dimenzija 19",12U u kome je smještena slijedeća oprema:</t>
    </r>
  </si>
  <si>
    <t xml:space="preserve"> *1 kom oprema za uzemljenje ormara</t>
  </si>
  <si>
    <t xml:space="preserve"> *1 kom oprema za ventilaciju ormara sa termostatom</t>
  </si>
  <si>
    <t xml:space="preserve"> *1 kom rasvjeta ormara sa sklopkom</t>
  </si>
  <si>
    <t xml:space="preserve"> *1 kom energetska letva sa 5x230V priključaka i sklopkom</t>
  </si>
  <si>
    <r>
      <t xml:space="preserve"> *</t>
    </r>
    <r>
      <rPr>
        <sz val="11"/>
        <color indexed="8"/>
        <rFont val="Arial"/>
        <family val="2"/>
        <charset val="238"/>
      </rPr>
      <t>1</t>
    </r>
    <r>
      <rPr>
        <sz val="11"/>
        <rFont val="Arial"/>
        <family val="2"/>
        <charset val="238"/>
      </rPr>
      <t xml:space="preserve"> kom pach panel 24xRJ45 UTP, cat.6 </t>
    </r>
  </si>
  <si>
    <t xml:space="preserve"> *1 kom ISDN pach panel 50xRJ45 </t>
  </si>
  <si>
    <t>*1 kom optički panel sa 4 SC/SM duplex adaptera, pig-tailovima, splice kazetom</t>
  </si>
  <si>
    <r>
      <t xml:space="preserve"> *</t>
    </r>
    <r>
      <rPr>
        <sz val="11"/>
        <color indexed="8"/>
        <rFont val="Arial"/>
        <family val="2"/>
        <charset val="238"/>
      </rPr>
      <t>1</t>
    </r>
    <r>
      <rPr>
        <sz val="11"/>
        <rFont val="Arial"/>
        <family val="2"/>
        <charset val="238"/>
      </rPr>
      <t xml:space="preserve"> kom horizontalna vodilica za kabele s pet prstenova</t>
    </r>
  </si>
  <si>
    <t xml:space="preserve"> *2 kom polica za smještaj aktivne opreme</t>
  </si>
  <si>
    <r>
      <t xml:space="preserve"> *</t>
    </r>
    <r>
      <rPr>
        <sz val="11"/>
        <color indexed="8"/>
        <rFont val="Arial"/>
        <family val="2"/>
        <charset val="238"/>
      </rPr>
      <t>30</t>
    </r>
    <r>
      <rPr>
        <sz val="11"/>
        <rFont val="Arial"/>
        <family val="2"/>
        <charset val="238"/>
      </rPr>
      <t xml:space="preserve"> kom prespojni kabel UTP cat.6 dužine 1m</t>
    </r>
  </si>
  <si>
    <t xml:space="preserve"> *1 kom prespojni optički kabel SC/SC, 50/125, duplex, dužine 2m</t>
  </si>
  <si>
    <t>NAPOMENA: Troškovnikom nije obuhvaćena aktivna oprema za montažu u ormar (switchevi, routeri, modemi i slično). Navedena oprema u opsegu je isporuke izvođača strukturnog kabliranja a u dogovoru sa Naručiteljem. U ormar se još montira oprema za ozvučenje i videonadzor koja je obuhvaćena u poglavlju ozvučenna i poglavlju videonadzora</t>
  </si>
  <si>
    <t>Kabel UTP. Cat.6 djelomično u cijevi CSPS Ø25, djelomično</t>
  </si>
  <si>
    <t xml:space="preserve"> položen u zidu i estrihu poda</t>
  </si>
  <si>
    <t>Optički kabel 4x50/125µm OM2  u CSPS ∅25mm                             komplet</t>
  </si>
  <si>
    <t xml:space="preserve">PHD cijev  Ø 50, 10bari za EKI mrežu od kabelskog zdenca KZ1 na </t>
  </si>
  <si>
    <t xml:space="preserve">granici parcele do zdenca KZ2, položena u već </t>
  </si>
  <si>
    <t xml:space="preserve">iskopani zemljani rov </t>
  </si>
  <si>
    <t>Montažni kabelski zdenac kao MZ DO 400x630x910, Samoborka montiran u već iskopani zemljani rov                                                            komplet s poklopcima</t>
  </si>
  <si>
    <t>Dobava montaža i spajanje bežičnih pristupnih točaka za bežični (WiFi) internet za unutrašnju montažu zajedno sa pripadajućim kontrolerom tip kao UniFi UBIQUITY. Opremu montirati na/pri stropu. U stavku spada sav potrebni spojni i montažni materijal, instalacijska kutija M3, utičnica RJ45, euro utičnica, slijepi poklopac i dr. (PC za instalaciju kontrolera osigurava korisnik).</t>
  </si>
  <si>
    <t>*1 kom p/ž kutija Ø60</t>
  </si>
  <si>
    <t>*2 kom priključnica RJ45 1 modul</t>
  </si>
  <si>
    <t>*1 kom adapter 2 modula</t>
  </si>
  <si>
    <t>*1 kom p/ž kutija 3 modula</t>
  </si>
  <si>
    <t>*3 kom priključnica RJ45 1 modul</t>
  </si>
  <si>
    <t xml:space="preserve">*1 kom nosač okvira za 3 modula </t>
  </si>
  <si>
    <t>*1 kom  dekorativni okvir za 3 modula</t>
  </si>
  <si>
    <t>Sitni spojni materijal</t>
  </si>
  <si>
    <t>3.2.2. SATV INSTALACIJA</t>
  </si>
  <si>
    <t>Antenski sustav:</t>
  </si>
  <si>
    <t xml:space="preserve">* 1 kom razdjelni stup za antene: Fe/Zn, Φ 48mm, </t>
  </si>
  <si>
    <t xml:space="preserve">   L=2500mm</t>
  </si>
  <si>
    <t>* 1 kom pričvrsni pribor za antenski stup</t>
  </si>
  <si>
    <t xml:space="preserve">   brage, odstojnici,vide,tipli)</t>
  </si>
  <si>
    <t xml:space="preserve">* 1 kom pribora za zaštitu od udara munje </t>
  </si>
  <si>
    <t xml:space="preserve">1x sat. antena TRIAX OF88
1x nosač 2 LNB-a Triax
2x LNB Humax Twin 0.2dB
2x DiSEqC sklopka 2/1
1x djelitelj 1/2
1x VHF/UHF antena Iskra
15x F konektor
2x muški utikač                                                                                          * spojni i ostali  materijal za učvršćenje stupova i antena
Komplet antenski sustav
</t>
  </si>
  <si>
    <t xml:space="preserve">Kabel obvezno s 3 zaslona kao tip1,3/4,8 AF, 75Ώ, Draka </t>
  </si>
  <si>
    <t>u CSPS cijevi Ø 20 položen u zid i estrih poda</t>
  </si>
  <si>
    <t xml:space="preserve">Komplet </t>
  </si>
  <si>
    <t>Završna SATV-TV-FM završna priključnica EDA 390 2F</t>
  </si>
  <si>
    <t>u p/ž kutiji Ø 60</t>
  </si>
  <si>
    <t>Mjerenje signala i ispitivanje instalacije</t>
  </si>
  <si>
    <t>3.2.3.SOS poziv za invalide</t>
  </si>
  <si>
    <t xml:space="preserve">Dobava, isporuka i montaža centrale za SOS pozive invalida, tip BIS-SS C1.Centrala se montira u p/ž kutiju 3 modula </t>
  </si>
  <si>
    <t>Dobava, isporuka i montaža potezno-razrješnog tipkala tip BIS TPR SOS</t>
  </si>
  <si>
    <t>Dobava, isporuka i montaža svjetlosno zvučnog signalizatora tip BIS TPP 01</t>
  </si>
  <si>
    <r>
      <t xml:space="preserve">Dobava, isporuka i montaža kabela JY-(St)Y 4x2x0,6 Kabel se uvlači u CSPS  samogasive cijevi  cijevi </t>
    </r>
    <r>
      <rPr>
        <sz val="11"/>
        <rFont val="Calibri"/>
        <family val="2"/>
        <charset val="238"/>
      </rPr>
      <t>Ø</t>
    </r>
    <r>
      <rPr>
        <sz val="11"/>
        <rFont val="Arial"/>
        <family val="2"/>
        <charset val="238"/>
      </rPr>
      <t>20 i polaže u utor zida ili na OG obujmice u s.stropu</t>
    </r>
  </si>
  <si>
    <t>Ispitivanje i puštanje u rad</t>
  </si>
  <si>
    <t>4.2.4 OZVUČENJE I VIDEO PROJEKCIJA</t>
  </si>
  <si>
    <t xml:space="preserve">Zvučnik viseći 20W 100V, ASP20, Audac ili sl., AUDIOTEAM   8" driver, 360° pokrivanje, 99 dB, 3 kg                </t>
  </si>
  <si>
    <t>Mikrofon kondenzatorski sa savitljivim vratom GM4, Fonestar ili sl      .AUDIOTEAMl</t>
  </si>
  <si>
    <t>Postolje za mikrofon XLR, RS-165, Fonestar il  sl .AUDIOTEAM</t>
  </si>
  <si>
    <t>Predpojačalo MX-848, 9 ulaza Fonestar 6 mikrofonskih + 3 stereo ulaza, phantom napajanje, 3-band equalizer, 483 x 44 x 220 mm (1U rack montaža)</t>
  </si>
  <si>
    <t>Pojačalo 100V 2x120W, PA-2312, InterM ili sl.</t>
  </si>
  <si>
    <t>Projektor kao Epson EB-980W,WXGA,3800 lumena ili l</t>
  </si>
  <si>
    <t>Projekcijsko platno 2.4 x 1.8 m zidno kao PPMA-43120-BA,Fonestar ili sl.</t>
  </si>
  <si>
    <t>Kabel zvučnički kao ALS15-1,2x1.5 mm2 Audac ili sl.</t>
  </si>
  <si>
    <t>Kabel mikrofonski balansirani (crni), kao  MC305-1, Audac ili sl.</t>
  </si>
  <si>
    <t>Interkonekcijski kabel  kao CAB901-1.5,  XLR M / XLR F 1.5m, Audac ili sl</t>
  </si>
  <si>
    <t>Interkonekcijski kabel  kao CAB901-1.5,  XLR M / XLR F.5m, Audac ili sl</t>
  </si>
  <si>
    <t>HDMI kabel m/m 15m</t>
  </si>
  <si>
    <t>Puštanje u pogon i obuka korisnika</t>
  </si>
  <si>
    <t xml:space="preserve">3.2.5.PROTUPROVALA </t>
  </si>
  <si>
    <t>Isporuka i ugradnja kabela 6x022</t>
  </si>
  <si>
    <r>
      <t xml:space="preserve">Isporuka i ugradnja CSPS cijevi </t>
    </r>
    <r>
      <rPr>
        <sz val="11"/>
        <rFont val="Calibri"/>
        <family val="2"/>
        <charset val="238"/>
      </rPr>
      <t>Ø16</t>
    </r>
  </si>
  <si>
    <r>
      <t>Isporuka i ugradnja PEHD</t>
    </r>
    <r>
      <rPr>
        <sz val="11"/>
        <rFont val="Calibri"/>
        <family val="2"/>
        <charset val="238"/>
      </rPr>
      <t>Ø</t>
    </r>
    <r>
      <rPr>
        <sz val="11"/>
        <rFont val="Arial"/>
        <family val="2"/>
      </rPr>
      <t>50mm</t>
    </r>
  </si>
  <si>
    <t>Isporuka i ugradnja kanalica(40x20mm)</t>
  </si>
  <si>
    <t>Sitni potrošni materijal</t>
  </si>
  <si>
    <t>Ispitivanje, podešavanje i puštanje u rad protuprovalnog sustava</t>
  </si>
  <si>
    <t>Izrada dokumentacije propisane zakonom o zaštiti imovine (za MUP-a)</t>
  </si>
  <si>
    <t>3.2.6 VIDEONADZOR</t>
  </si>
  <si>
    <t>Dobava, montaža i spajanje mrežnog video snimača slijedećih karakteristika:
 - 16 video ulaza
 - bandwidth snimanja 160Mbps
 - odvojeno podesiva brzina snimanja i prijenosa preko interneta
 - rezolucija snimanja do 8 Mpix
 - ugradnja do dva hard diska kapaciteta do 6Tb
 - ugrađena detekcija pokreta
 - sučelje za komunikaciju: RJ45 10/100/1000 Mbps
 - sučelje za monitor: VGA, HDMI
 - sučelje za backup: 2xUSB
 - 16 neovisnih PoE sučelja
 - 4 alarmna ulaza, 1 alarmni izlaz
 - radna temperatura od -10°C do 55°C
 - napajanje 230Vac</t>
  </si>
  <si>
    <t>DS-7616NI-K2/16P</t>
  </si>
  <si>
    <t>Dobava i ugradnja čvrstog diska za pohranu podataka kapaciteta 4TB</t>
  </si>
  <si>
    <t xml:space="preserve">Dobava, montaža i spajanje stropne IP fisheye kamere u boji slijedećih karakteristika:
 - rezolucija 5Mpixela
 - žarišna duljina objektiva 1,05mm
 - domet IR-a 8m
 - efektivni pikseli 2560x1920
 - minimalno osvjetljenje 0,01lux
 - Napajanja 12Vdc i PoE
 - Radna temperatura od -10°C do +50°C. </t>
  </si>
  <si>
    <t>DS-2CD2955FWD-IS</t>
  </si>
  <si>
    <t xml:space="preserve">Dobava, montaža i spajanje IP bullet kamere u boji slijedećih karakteristika:
 - rezolucija 4 Mpixela
 - objektiv promjenjive žarišne duljine 2,8-12mm
 - domet IR-a 30m
 - efektivni pikseli 2688x1520
 - minimalno osvjetljenje 0,01lux, 0 lux sa IR-om
 - stupanj zaštite IP67
 - Napajanja 12Vdc i PoE
 - Radna temperatura od -30°C do +60°C. </t>
  </si>
  <si>
    <t>DS-2CD1641FWD-IZ</t>
  </si>
  <si>
    <t>Dobava i montaža nosača/spojne kutije za kameru za vanjsku i unutrašnju ugradnju aluminijske izvedbe. Dimenzije 137x53,4x164,8mm.</t>
  </si>
  <si>
    <t>DS-1280ZJ-S</t>
  </si>
  <si>
    <t>Dobava, instaliranje i configuriranje korisničkog programskog paketa za nadzor sustava, povezivanje na izdvojene lokacije te upravljanje sustavom video nadzora</t>
  </si>
  <si>
    <t>Podešavanje opreme telekom operatera na lokaciji. U slučaju da investitor ne posjeduje potrebne korisničke šifre obaveza investitora je da sa operaterom dogovori konfiguriranje potrebnih postavki</t>
  </si>
  <si>
    <t>Dobava, polaganje i spajanje kabela instalacije video nadzora. Polaže su:</t>
  </si>
  <si>
    <t>- kabel tip UTP cat.6e</t>
  </si>
  <si>
    <t>- PVC kanalica dimenzije 18x18mm</t>
  </si>
  <si>
    <t xml:space="preserve">Ispitivanje instalacije, programiranje i ugađanje sustava, puštanje u pogon, obuka korisnika, pismena uputstva, izdavanje zakonom predviđene dokumentacije - projekt, prosudba ugroženosti, eleborat sigurnosti </t>
  </si>
  <si>
    <t>paušalno</t>
  </si>
  <si>
    <t>REKAPITULACIJA EL. INSTALACIJA SLABE STRUJE</t>
  </si>
  <si>
    <t>3.2.4 OZVUČENJE I VIDEO PROJEKCIJA</t>
  </si>
  <si>
    <t>SVEUKUPNO SLABA STRUJA :</t>
  </si>
  <si>
    <t xml:space="preserve">3.3. ZAŠTITA OD MUNJE </t>
  </si>
  <si>
    <t>3.1  INSTALACIJA JAKE STRUJE STRUJE</t>
  </si>
  <si>
    <t>3.2  INSTALACIJA SLABE STRUJE</t>
  </si>
  <si>
    <t>3.4 KLIMATIZACIJA I VENTILACIJA</t>
  </si>
  <si>
    <t>3.2. SLABA STRUJA</t>
  </si>
  <si>
    <t>3.3 ZAŠTITA OD MUNJE</t>
  </si>
  <si>
    <t>TROŠKOVNIK  RADOVA - FAZA II</t>
  </si>
  <si>
    <t>Infra crveni javljač-unutrašnja detekcija: kombinirani PIR+mikrovalni detektor s višefokusnom sferičnom lećom neosjetljiv na kućne ljubimce težine do 25 kg (omogućeno podešavanje) antimasking funkcija (podesiva osjetljivost) quad - patentirana četiri zonska logika omogućava pouzdaniju detekciju ljudi i maksimalno smanjuje lažne alarme široko pokrivanje 15 m, 90° visina montiranja 2,4 m podesiva osjetljivost PIR i mikrovalne komponente odvojene priključnice alarmnog, antimasking i tamperskog izlaza zaptivena leća štiti unutrašnjost detektora od ulaska insekata sprječavajući njima izazvane lažne alarme otpornost na temperaturne promjene tamper; signalne LED (isključive) kao tip: LC-103PIMSK, DSC ili jednakovrijedan proizvod ______________________________</t>
  </si>
  <si>
    <t>Mjerenje i izdavanje certifikata o izvršenom mjerenju kvalitete instaliranih UTP veza
 ■ sukladnost izmjerenih vrijednosti sa vrijednostima prema normi EN 50173-1 za Cat.6 "Class E" ili jednakovrijedno</t>
  </si>
  <si>
    <r>
      <t xml:space="preserve">Alarmna centrala: 8 zona (32 tipova zona, 9 atributa zona), proširivo na 32 žicane ili 32 bežične zone, 4 nezavisnih particija 7 korisničke šifre, 1 glavna šifra sustava neizbrisiva memorija s 500 dogadaja (upisani datum i vrijeme), omogucen pregled na LCD tipkovnici, omoguceno spajanje do 8 LED ili LCD tipkovnica u sustav,izlaz za sirenu, konstantan ili pulsirajuci 2 programabilna izlaza (26 opcija) proširivo do 14 izlaza digitalni komunikator s 3 telefonska broja; formati komunikacije ukljucuju SIA, Contact ID, privatni poziv... omogucena TCP/IP komunikacija preko TL250/TL300 intranet/internet komunikatora upload/download - lokalno i daljinski (potreban software DLS-V) SIA funkcije za sprijecavanje lažnih alarma potpuni nadzor sustava (izlaz za sirenu, telefonska linija, zone, AC napajanje, akumulator...).                     Kao tip: PC1616, DSC </t>
    </r>
    <r>
      <rPr>
        <sz val="11"/>
        <color theme="3" tint="0.39997558519241921"/>
        <rFont val="Arial"/>
        <family val="2"/>
      </rPr>
      <t>(ili jednako vrijedan proizvod _________________________)</t>
    </r>
    <r>
      <rPr>
        <sz val="11"/>
        <rFont val="Arial"/>
        <family val="2"/>
        <charset val="238"/>
      </rPr>
      <t xml:space="preserve"> komplet                                   </t>
    </r>
  </si>
  <si>
    <r>
      <t xml:space="preserve">Baterija Akumulatorska 12V 7,2Ah Dimenzija: 151x65x94mm Kao tip: FIAMM </t>
    </r>
    <r>
      <rPr>
        <sz val="11"/>
        <color theme="3" tint="0.39997558519241921"/>
        <rFont val="Arial"/>
        <family val="2"/>
      </rPr>
      <t>(ili jednakovrijedan proizvod ____________________)</t>
    </r>
  </si>
  <si>
    <r>
      <t xml:space="preserve">Infra crveni javljač stropni javljač sa ugrađenim detektorom loma stakla: PIR detektor s višefokusnom sferičnom lećom, domet PRI detekcije do 12 m, domete detekcije loma stakla do 7m, kut pokrivanaj 360°, visina montiranja 2,5 - 3,8 m. Radna temperatura: -0° - +60°C,  Montaža: stropna, napon napajanja: 13,8 VDC, kao tip: BRAVO5.01GB, DSC </t>
    </r>
    <r>
      <rPr>
        <sz val="11"/>
        <color theme="3" tint="0.39997558519241921"/>
        <rFont val="Arial"/>
        <family val="2"/>
      </rPr>
      <t>(ili jednakovrijedan proizvod ____________________)</t>
    </r>
  </si>
  <si>
    <r>
      <t xml:space="preserve">Zglobni nosač za IC javljač kao tip: DSC LC-L1ST </t>
    </r>
    <r>
      <rPr>
        <sz val="11"/>
        <color theme="3" tint="0.39997558519241921"/>
        <rFont val="Arial"/>
        <family val="2"/>
      </rPr>
      <t>(ili jednakovrijedan proizvod ____________________)</t>
    </r>
  </si>
  <si>
    <r>
      <t>Trafo kao tip: PS 40VS, Alarmautomatika</t>
    </r>
    <r>
      <rPr>
        <sz val="11"/>
        <color theme="3" tint="0.39997558519241921"/>
        <rFont val="Arial"/>
        <family val="2"/>
      </rPr>
      <t xml:space="preserve"> (ili jednakovrijedan proizvod ____________________)</t>
    </r>
  </si>
  <si>
    <r>
      <rPr>
        <b/>
        <sz val="11"/>
        <rFont val="Arial"/>
        <family val="2"/>
      </rPr>
      <t>Magnetski kontak</t>
    </r>
    <r>
      <rPr>
        <sz val="11"/>
        <rFont val="Arial"/>
        <family val="2"/>
        <charset val="238"/>
      </rPr>
      <t xml:space="preserve">t: nadgradni magnetski detektor s 30 cm kabela kabel s 4 žice, dvije za tamper i dvije za kontakt maksimalan razmak 15 mm kao tip: CSA405TF-B, DSC </t>
    </r>
    <r>
      <rPr>
        <sz val="11"/>
        <color theme="3" tint="0.39997558519241921"/>
        <rFont val="Arial"/>
        <family val="2"/>
      </rPr>
      <t>(ili jednakovrijedan proizvod ____________________)</t>
    </r>
  </si>
  <si>
    <r>
      <t xml:space="preserve">Tipkovnica: napajanje: 12 Vdc, potrošnja: 50 mA (standby)/ 125 mA (max) LCD tipkovnica s programabilnim porukama na hrvatskom jeziku veliki pozadinski osvjetljen zaslon s prikazom 32 znaka u dvije linije 4 lampice sustava (spreman, uključen, greška, gubitak 220V) 1 ulazno/izlazna priključnica koja se može programirati kao zona ili programabilni izlaz 3 zasebne alarmne tipke: F (požar), A (pomoć), P (panika) 5 programabilnih funkcijskih tipki s 30 opcija ugrađena zujalica, odabir 4 različita zvuka za signal ulaska particijsko ili globalno dodjeljivanje, kao tip: PK5500, DSC </t>
    </r>
    <r>
      <rPr>
        <sz val="11"/>
        <color theme="3" tint="0.39997558519241921"/>
        <rFont val="Arial"/>
        <family val="2"/>
      </rPr>
      <t>(ili jednakovrijedan proizvod ____________________)</t>
    </r>
  </si>
  <si>
    <r>
      <t>Tcp-ip komunikator: napajanje:12Vdc; potrošnja:65mA zahtjev za mrežu: Ethernet LAN/WAN 10 Base T ili 100 Base T kao tip: TL-150, DSC</t>
    </r>
    <r>
      <rPr>
        <sz val="11"/>
        <color theme="3" tint="0.39997558519241921"/>
        <rFont val="Arial"/>
        <family val="2"/>
      </rPr>
      <t xml:space="preserve"> (ili jednakovrijedan proizvod ____________________)</t>
    </r>
  </si>
  <si>
    <r>
      <rPr>
        <b/>
        <sz val="11"/>
        <rFont val="Arial"/>
        <family val="2"/>
      </rPr>
      <t xml:space="preserve">Sirena: </t>
    </r>
    <r>
      <rPr>
        <sz val="11"/>
        <rFont val="Arial"/>
        <family val="2"/>
        <charset val="238"/>
      </rPr>
      <t xml:space="preserve">razina zaštite kućišta: IP34; napajanje 13 V (potreban akumulator do 2 Ah), struja u alarmu 1,4 A zvučni izlaz 105 dB / na 3 m samonapajajuća vanjska sirena s bljeskalicom frekvencijski moduliran zvuk sirene sa promjenljivim opcijama vrijeme isključenja zvučne signalizacije 3-25 minuta (programabilno); ako nakon toga ostane stanje alarma, samo bljeskalica nastavlja rad polikarbonatno kućište otporno na vanjske utjecaje dodatna zaštita s unutarnjim metalnim kućištem zaštita od rezanja kablova i otvaranja kućišta svjetlosna indikacija u slučaju niskog napona baterije kao tip: BENT-LADY PI, Bentel security </t>
    </r>
    <r>
      <rPr>
        <sz val="11"/>
        <color theme="3" tint="0.39997558519241921"/>
        <rFont val="Arial"/>
        <family val="2"/>
      </rPr>
      <t>(ili jednakovrijedan proizvod ____________________)</t>
    </r>
  </si>
  <si>
    <r>
      <t xml:space="preserve">Nabava i postavljanje unutrašnjih kamenih klupica debljine 3 cm i širine do 15 cm u polusuhom cementnom mortu. Kamen po izboru projektanta.
</t>
    </r>
    <r>
      <rPr>
        <i/>
        <sz val="10"/>
        <color rgb="FF0070C0"/>
        <rFont val="Arial"/>
        <family val="2"/>
        <charset val="238"/>
      </rPr>
      <t xml:space="preserve">Napomena; Nuditi kamen (materijal) do 20,0 eur/m: </t>
    </r>
  </si>
  <si>
    <r>
      <t xml:space="preserve">Nabava i postavljanje kamenih pragova debljine 3 cm i širine do 30 cm u polusuhom cementnom mortu. Kamen po izboru projektanta.
</t>
    </r>
    <r>
      <rPr>
        <i/>
        <sz val="10"/>
        <color theme="3" tint="0.39997558519241921"/>
        <rFont val="Arial"/>
        <family val="2"/>
      </rPr>
      <t xml:space="preserve">Napomena; Nuditi kamen (materijal) do 20,0 eur/m: </t>
    </r>
  </si>
  <si>
    <r>
      <t xml:space="preserve">Nabava i postavljanje kamenih unutarnjih klupica debljine 3 cm i širine do 20 cm u polusuhom cementnom mortu. Kamen po izboru projektanta.
</t>
    </r>
    <r>
      <rPr>
        <i/>
        <sz val="10"/>
        <color rgb="FF0070C0"/>
        <rFont val="Arial"/>
        <family val="2"/>
        <charset val="238"/>
      </rPr>
      <t xml:space="preserve">Napomena; Nuditi kamen (materijal) do 20,0 eur/m: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</si>
</sst>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_);_(@_)"/>
    <numFmt numFmtId="165" formatCode="0."/>
    <numFmt numFmtId="166" formatCode="###,##0.00"/>
    <numFmt numFmtId="167" formatCode="#,##0.00\ [$kn-41A]"/>
    <numFmt numFmtId="168" formatCode="_-* #,##0.00\ _H_R_D_-;\-* #,##0.00\ _H_R_D_-;_-* &quot;-&quot;??\ _H_R_D_-;_-@_-"/>
    <numFmt numFmtId="169" formatCode="#"/>
    <numFmt numFmtId="170" formatCode="0_ ;\-0\ "/>
  </numFmts>
  <fonts count="89" x14ac:knownFonts="1">
    <font>
      <sz val="11"/>
      <color theme="1"/>
      <name val="Calibri"/>
      <family val="2"/>
      <charset val="238"/>
      <scheme val="minor"/>
    </font>
    <font>
      <sz val="11"/>
      <color indexed="8"/>
      <name val="Calibri"/>
      <family val="2"/>
      <charset val="238"/>
    </font>
    <font>
      <sz val="10"/>
      <name val="Arial"/>
      <family val="2"/>
      <charset val="238"/>
    </font>
    <font>
      <sz val="10"/>
      <name val="Arial"/>
      <family val="2"/>
      <charset val="238"/>
    </font>
    <font>
      <sz val="10"/>
      <name val="Arial"/>
      <family val="2"/>
    </font>
    <font>
      <b/>
      <sz val="10"/>
      <name val="Arial"/>
      <family val="2"/>
    </font>
    <font>
      <b/>
      <sz val="10"/>
      <name val="Arial"/>
      <family val="2"/>
      <charset val="238"/>
    </font>
    <font>
      <b/>
      <sz val="11"/>
      <color indexed="8"/>
      <name val="Calibri"/>
      <family val="2"/>
      <charset val="238"/>
    </font>
    <font>
      <sz val="11"/>
      <name val="Calibri"/>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3"/>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53"/>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name val="Arial"/>
      <family val="2"/>
      <charset val="238"/>
    </font>
    <font>
      <sz val="10"/>
      <name val="Tahoma"/>
      <family val="2"/>
      <charset val="238"/>
    </font>
    <font>
      <sz val="11"/>
      <color indexed="8"/>
      <name val="SimSun"/>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52"/>
      <name val="Calibri"/>
      <family val="2"/>
      <charset val="238"/>
    </font>
    <font>
      <sz val="10"/>
      <name val="SimSun"/>
      <family val="2"/>
      <charset val="238"/>
    </font>
    <font>
      <b/>
      <sz val="18"/>
      <color indexed="56"/>
      <name val="Cambria"/>
      <family val="2"/>
      <charset val="238"/>
    </font>
    <font>
      <b/>
      <sz val="16"/>
      <name val="Arial"/>
      <family val="2"/>
      <charset val="238"/>
    </font>
    <font>
      <sz val="11"/>
      <color theme="1"/>
      <name val="Calibri"/>
      <family val="2"/>
      <charset val="238"/>
      <scheme val="minor"/>
    </font>
    <font>
      <sz val="11"/>
      <color rgb="FF000000"/>
      <name val="SimSun"/>
      <family val="2"/>
      <charset val="238"/>
    </font>
    <font>
      <sz val="11"/>
      <color rgb="FFFF0000"/>
      <name val="Calibri"/>
      <family val="2"/>
      <charset val="238"/>
    </font>
    <font>
      <i/>
      <sz val="10"/>
      <name val="Arial"/>
      <family val="2"/>
      <charset val="238"/>
    </font>
    <font>
      <sz val="12"/>
      <name val="Arial"/>
      <family val="2"/>
      <charset val="238"/>
    </font>
    <font>
      <sz val="9"/>
      <name val="Arial"/>
      <family val="2"/>
      <charset val="238"/>
    </font>
    <font>
      <sz val="10"/>
      <name val="Arial"/>
      <family val="2"/>
      <charset val="238"/>
    </font>
    <font>
      <sz val="10"/>
      <color rgb="FFFF0000"/>
      <name val="Arial"/>
      <family val="2"/>
      <charset val="238"/>
    </font>
    <font>
      <sz val="9"/>
      <color rgb="FFFF0000"/>
      <name val="Arial"/>
      <family val="2"/>
      <charset val="238"/>
    </font>
    <font>
      <i/>
      <sz val="10"/>
      <color rgb="FFFF0000"/>
      <name val="Arial"/>
      <family val="2"/>
      <charset val="238"/>
    </font>
    <font>
      <b/>
      <sz val="10"/>
      <color rgb="FFFF0000"/>
      <name val="Arial"/>
      <family val="2"/>
      <charset val="238"/>
    </font>
    <font>
      <b/>
      <sz val="10"/>
      <color rgb="FF000000"/>
      <name val="Arial"/>
      <family val="2"/>
      <charset val="238"/>
    </font>
    <font>
      <b/>
      <i/>
      <sz val="10"/>
      <name val="Arial"/>
      <family val="2"/>
      <charset val="238"/>
    </font>
    <font>
      <sz val="10"/>
      <color rgb="FF000000"/>
      <name val="Arial"/>
      <family val="2"/>
      <charset val="238"/>
    </font>
    <font>
      <sz val="11"/>
      <color rgb="FF000000"/>
      <name val="Arial"/>
      <family val="2"/>
      <charset val="238"/>
    </font>
    <font>
      <b/>
      <sz val="11"/>
      <color rgb="FF000000"/>
      <name val="Arial"/>
      <family val="2"/>
      <charset val="238"/>
    </font>
    <font>
      <b/>
      <sz val="11"/>
      <name val="Arial"/>
      <family val="2"/>
      <charset val="238"/>
    </font>
    <font>
      <sz val="11"/>
      <color theme="1"/>
      <name val="Arial"/>
      <family val="2"/>
      <charset val="238"/>
    </font>
    <font>
      <b/>
      <sz val="11"/>
      <color theme="1"/>
      <name val="Arial"/>
      <family val="2"/>
      <charset val="238"/>
    </font>
    <font>
      <sz val="10"/>
      <name val="Arial"/>
      <family val="2"/>
      <charset val="238"/>
    </font>
    <font>
      <u/>
      <sz val="10"/>
      <name val="Arial"/>
      <family val="2"/>
      <charset val="238"/>
    </font>
    <font>
      <b/>
      <u/>
      <sz val="10"/>
      <name val="Arial"/>
      <family val="2"/>
      <charset val="238"/>
    </font>
    <font>
      <sz val="22"/>
      <name val="Times New Roman"/>
      <family val="1"/>
      <charset val="238"/>
    </font>
    <font>
      <b/>
      <sz val="16"/>
      <name val="Times New Roman"/>
      <family val="1"/>
      <charset val="238"/>
    </font>
    <font>
      <b/>
      <sz val="22"/>
      <name val="Times New Roman"/>
      <family val="1"/>
      <charset val="238"/>
    </font>
    <font>
      <sz val="10"/>
      <name val="Times New Roman"/>
      <family val="1"/>
      <charset val="238"/>
    </font>
    <font>
      <b/>
      <sz val="10"/>
      <name val="Times New Roman"/>
      <family val="1"/>
      <charset val="238"/>
    </font>
    <font>
      <sz val="8"/>
      <name val="Arial"/>
      <family val="2"/>
      <charset val="238"/>
    </font>
    <font>
      <sz val="11"/>
      <name val="Arial"/>
      <family val="2"/>
    </font>
    <font>
      <b/>
      <sz val="11"/>
      <name val="Arial"/>
      <family val="2"/>
    </font>
    <font>
      <b/>
      <sz val="20"/>
      <name val="Arial"/>
      <family val="2"/>
      <charset val="238"/>
    </font>
    <font>
      <b/>
      <sz val="11"/>
      <name val="Arial"/>
      <family val="2"/>
      <charset val="238"/>
    </font>
    <font>
      <sz val="11"/>
      <name val="Arial"/>
      <family val="2"/>
      <charset val="238"/>
    </font>
    <font>
      <sz val="10"/>
      <name val="Arial"/>
      <family val="2"/>
      <charset val="238"/>
    </font>
    <font>
      <sz val="11"/>
      <name val="Calibri"/>
      <family val="2"/>
    </font>
    <font>
      <sz val="14.3"/>
      <name val="Arial"/>
      <family val="2"/>
      <charset val="238"/>
    </font>
    <font>
      <sz val="11"/>
      <color indexed="8"/>
      <name val="Arial"/>
      <family val="2"/>
      <charset val="238"/>
    </font>
    <font>
      <i/>
      <sz val="11"/>
      <color theme="1"/>
      <name val="Arial"/>
      <family val="2"/>
      <charset val="238"/>
    </font>
    <font>
      <vertAlign val="subscript"/>
      <sz val="11"/>
      <color indexed="8"/>
      <name val="Arial"/>
      <family val="2"/>
      <charset val="238"/>
    </font>
    <font>
      <sz val="11"/>
      <color theme="1"/>
      <name val="Arial"/>
      <family val="2"/>
    </font>
    <font>
      <b/>
      <sz val="14"/>
      <name val="Calibri"/>
      <family val="2"/>
    </font>
    <font>
      <b/>
      <sz val="14.3"/>
      <name val="Arial"/>
      <family val="2"/>
      <charset val="238"/>
    </font>
    <font>
      <i/>
      <sz val="10"/>
      <color rgb="FF0070C0"/>
      <name val="Arial"/>
      <family val="2"/>
      <charset val="238"/>
    </font>
    <font>
      <sz val="10"/>
      <color rgb="FF0070C0"/>
      <name val="Arial"/>
      <family val="2"/>
      <charset val="238"/>
    </font>
    <font>
      <sz val="11"/>
      <color rgb="FF0070C0"/>
      <name val="Arial"/>
      <family val="2"/>
      <charset val="238"/>
    </font>
    <font>
      <sz val="8"/>
      <name val="Arial"/>
      <family val="2"/>
    </font>
    <font>
      <i/>
      <sz val="11"/>
      <name val="Arial"/>
      <family val="2"/>
      <charset val="238"/>
    </font>
    <font>
      <sz val="11"/>
      <color rgb="FFFF0000"/>
      <name val="Arial"/>
      <family val="2"/>
      <charset val="238"/>
    </font>
    <font>
      <sz val="11"/>
      <name val="Helv"/>
    </font>
    <font>
      <sz val="11"/>
      <name val="Calibri"/>
      <family val="2"/>
      <charset val="238"/>
      <scheme val="minor"/>
    </font>
    <font>
      <b/>
      <sz val="11"/>
      <name val="Calibri"/>
      <family val="2"/>
      <charset val="238"/>
      <scheme val="minor"/>
    </font>
    <font>
      <b/>
      <sz val="11"/>
      <name val="Calibri"/>
      <family val="2"/>
      <scheme val="minor"/>
    </font>
    <font>
      <sz val="11"/>
      <color theme="3" tint="0.39997558519241921"/>
      <name val="Arial"/>
      <family val="2"/>
    </font>
    <font>
      <i/>
      <sz val="10"/>
      <color theme="3" tint="0.39997558519241921"/>
      <name val="Arial"/>
      <family val="2"/>
    </font>
  </fonts>
  <fills count="52">
    <fill>
      <patternFill patternType="none"/>
    </fill>
    <fill>
      <patternFill patternType="gray125"/>
    </fill>
    <fill>
      <patternFill patternType="solid">
        <fgColor indexed="9"/>
        <bgColor indexed="26"/>
      </patternFill>
    </fill>
    <fill>
      <patternFill patternType="solid">
        <fgColor indexed="31"/>
      </patternFill>
    </fill>
    <fill>
      <patternFill patternType="solid">
        <fgColor indexed="31"/>
        <bgColor indexed="22"/>
      </patternFill>
    </fill>
    <fill>
      <patternFill patternType="solid">
        <fgColor indexed="47"/>
        <bgColor indexed="22"/>
      </patternFill>
    </fill>
    <fill>
      <patternFill patternType="solid">
        <fgColor indexed="45"/>
      </patternFill>
    </fill>
    <fill>
      <patternFill patternType="solid">
        <fgColor indexed="45"/>
        <bgColor indexed="29"/>
      </patternFill>
    </fill>
    <fill>
      <patternFill patternType="solid">
        <fgColor indexed="26"/>
        <bgColor indexed="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bgColor indexed="41"/>
      </patternFill>
    </fill>
    <fill>
      <patternFill patternType="solid">
        <fgColor indexed="27"/>
      </patternFill>
    </fill>
    <fill>
      <patternFill patternType="solid">
        <fgColor indexed="47"/>
      </patternFill>
    </fill>
    <fill>
      <patternFill patternType="solid">
        <fgColor indexed="22"/>
        <bgColor indexed="31"/>
      </patternFill>
    </fill>
    <fill>
      <patternFill patternType="solid">
        <fgColor indexed="44"/>
      </patternFill>
    </fill>
    <fill>
      <patternFill patternType="solid">
        <fgColor indexed="44"/>
        <bgColor indexed="31"/>
      </patternFill>
    </fill>
    <fill>
      <patternFill patternType="solid">
        <fgColor indexed="29"/>
        <bgColor indexed="45"/>
      </patternFill>
    </fill>
    <fill>
      <patternFill patternType="solid">
        <fgColor indexed="29"/>
      </patternFill>
    </fill>
    <fill>
      <patternFill patternType="solid">
        <fgColor indexed="43"/>
        <bgColor indexed="26"/>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49"/>
        <bgColor indexed="40"/>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4"/>
        <bgColor indexed="23"/>
      </patternFill>
    </fill>
    <fill>
      <patternFill patternType="solid">
        <fgColor indexed="53"/>
        <bgColor indexed="52"/>
      </patternFill>
    </fill>
    <fill>
      <patternFill patternType="solid">
        <fgColor indexed="53"/>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3"/>
      </bottom>
      <diagonal/>
    </border>
    <border>
      <left/>
      <right/>
      <top/>
      <bottom style="double">
        <color indexed="52"/>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50">
    <xf numFmtId="0" fontId="0" fillId="0" borderId="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9"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9"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9" fillId="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2" borderId="0" applyNumberFormat="0" applyBorder="0" applyAlignment="0" applyProtection="0"/>
    <xf numFmtId="0" fontId="9" fillId="13"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9" fillId="5" borderId="0" applyNumberFormat="0" applyBorder="0" applyAlignment="0" applyProtection="0"/>
    <xf numFmtId="0" fontId="1" fillId="15" borderId="0" applyNumberFormat="0" applyBorder="0" applyAlignment="0" applyProtection="0"/>
    <xf numFmtId="0" fontId="1" fillId="5" borderId="0" applyNumberFormat="0" applyBorder="0" applyAlignment="0" applyProtection="0"/>
    <xf numFmtId="0" fontId="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6" borderId="0" applyNumberFormat="0" applyBorder="0" applyAlignment="0" applyProtection="0"/>
    <xf numFmtId="0" fontId="9" fillId="19"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1" borderId="0" applyNumberFormat="0" applyBorder="0" applyAlignment="0" applyProtection="0"/>
    <xf numFmtId="0" fontId="9" fillId="1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9"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9" fillId="5"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6" borderId="0" applyNumberFormat="0" applyBorder="0" applyAlignment="0" applyProtection="0"/>
    <xf numFmtId="0" fontId="10" fillId="31" borderId="0" applyNumberFormat="0" applyBorder="0" applyAlignment="0" applyProtection="0"/>
    <xf numFmtId="0" fontId="10" fillId="5"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26"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6" borderId="0" applyNumberFormat="0" applyBorder="0" applyAlignment="0" applyProtection="0"/>
    <xf numFmtId="0" fontId="10" fillId="31"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2" fillId="2" borderId="2" applyNumberFormat="0" applyAlignment="0" applyProtection="0"/>
    <xf numFmtId="0" fontId="27" fillId="43" borderId="2" applyNumberFormat="0" applyAlignment="0" applyProtection="0"/>
    <xf numFmtId="0" fontId="27" fillId="16" borderId="2" applyNumberFormat="0" applyAlignment="0" applyProtection="0"/>
    <xf numFmtId="0" fontId="13" fillId="44" borderId="3" applyNumberFormat="0" applyAlignment="0" applyProtection="0"/>
    <xf numFmtId="0" fontId="13" fillId="45" borderId="3" applyNumberFormat="0" applyAlignment="0" applyProtection="0"/>
    <xf numFmtId="0" fontId="2" fillId="0" borderId="0"/>
    <xf numFmtId="0" fontId="14" fillId="0" borderId="0" applyNumberFormat="0" applyFill="0" applyBorder="0" applyAlignment="0" applyProtection="0"/>
    <xf numFmtId="0" fontId="15" fillId="9" borderId="0" applyNumberFormat="0" applyBorder="0" applyAlignment="0" applyProtection="0"/>
    <xf numFmtId="0" fontId="16" fillId="0" borderId="4" applyNumberFormat="0" applyFill="0" applyAlignment="0" applyProtection="0"/>
    <xf numFmtId="0" fontId="28" fillId="0" borderId="5" applyNumberFormat="0" applyFill="0" applyAlignment="0" applyProtection="0"/>
    <xf numFmtId="0" fontId="17" fillId="0" borderId="6" applyNumberFormat="0" applyFill="0" applyAlignment="0" applyProtection="0"/>
    <xf numFmtId="0" fontId="29" fillId="0" borderId="6" applyNumberFormat="0" applyFill="0" applyAlignment="0" applyProtection="0"/>
    <xf numFmtId="0" fontId="18" fillId="0" borderId="7" applyNumberFormat="0" applyFill="0" applyAlignment="0" applyProtection="0"/>
    <xf numFmtId="0" fontId="30" fillId="0" borderId="8" applyNumberFormat="0" applyFill="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19" fillId="5" borderId="2" applyNumberFormat="0" applyAlignment="0" applyProtection="0"/>
    <xf numFmtId="0" fontId="19" fillId="15" borderId="2" applyNumberFormat="0" applyAlignment="0" applyProtection="0"/>
    <xf numFmtId="0" fontId="20" fillId="0" borderId="10" applyNumberFormat="0" applyFill="0" applyAlignment="0" applyProtection="0"/>
    <xf numFmtId="0" fontId="31" fillId="0" borderId="11" applyNumberFormat="0" applyFill="0" applyAlignment="0" applyProtection="0"/>
    <xf numFmtId="0" fontId="2" fillId="0" borderId="0">
      <alignment horizontal="justify" vertical="top" wrapText="1"/>
    </xf>
    <xf numFmtId="0" fontId="21" fillId="21" borderId="0" applyNumberFormat="0" applyBorder="0" applyAlignment="0" applyProtection="0"/>
    <xf numFmtId="0" fontId="21" fillId="46" borderId="0" applyNumberFormat="0" applyBorder="0" applyAlignment="0" applyProtection="0"/>
    <xf numFmtId="0" fontId="25" fillId="0" borderId="0"/>
    <xf numFmtId="0" fontId="2" fillId="0" borderId="0"/>
    <xf numFmtId="0" fontId="2" fillId="0" borderId="0"/>
    <xf numFmtId="0" fontId="2" fillId="0" borderId="0"/>
    <xf numFmtId="0" fontId="4" fillId="0" borderId="0"/>
    <xf numFmtId="0" fontId="25" fillId="0" borderId="0"/>
    <xf numFmtId="0" fontId="3" fillId="0" borderId="0"/>
    <xf numFmtId="0" fontId="2" fillId="0" borderId="0"/>
    <xf numFmtId="0" fontId="2" fillId="0" borderId="0"/>
    <xf numFmtId="0" fontId="1" fillId="0" borderId="0"/>
    <xf numFmtId="0" fontId="26" fillId="0" borderId="0"/>
    <xf numFmtId="0" fontId="24" fillId="0" borderId="0"/>
    <xf numFmtId="0" fontId="35" fillId="0" borderId="0"/>
    <xf numFmtId="0" fontId="1" fillId="0" borderId="0"/>
    <xf numFmtId="0" fontId="36" fillId="0" borderId="0"/>
    <xf numFmtId="0" fontId="9" fillId="0" borderId="0"/>
    <xf numFmtId="0" fontId="2" fillId="0" borderId="0"/>
    <xf numFmtId="0" fontId="2" fillId="0" borderId="0"/>
    <xf numFmtId="0" fontId="2" fillId="0" borderId="0"/>
    <xf numFmtId="0" fontId="32" fillId="0" borderId="0"/>
    <xf numFmtId="0" fontId="2" fillId="0" borderId="0"/>
    <xf numFmtId="0" fontId="1" fillId="47" borderId="1" applyNumberFormat="0" applyFont="0" applyAlignment="0" applyProtection="0"/>
    <xf numFmtId="0" fontId="2" fillId="0" borderId="0"/>
    <xf numFmtId="0" fontId="2" fillId="0" borderId="0"/>
    <xf numFmtId="0" fontId="22" fillId="43" borderId="9" applyNumberFormat="0" applyAlignment="0" applyProtection="0"/>
    <xf numFmtId="0" fontId="37" fillId="0" borderId="0"/>
    <xf numFmtId="0" fontId="33" fillId="0" borderId="0" applyNumberFormat="0" applyFill="0" applyBorder="0" applyAlignment="0" applyProtection="0"/>
    <xf numFmtId="0" fontId="23" fillId="0" borderId="12" applyNumberFormat="0" applyFill="0" applyAlignment="0" applyProtection="0"/>
    <xf numFmtId="0" fontId="7" fillId="0" borderId="13" applyNumberFormat="0" applyFill="0" applyAlignment="0" applyProtection="0"/>
    <xf numFmtId="0" fontId="7" fillId="0" borderId="12" applyNumberFormat="0" applyFill="0" applyAlignment="0" applyProtection="0"/>
    <xf numFmtId="164" fontId="2" fillId="0" borderId="0" applyFill="0" applyBorder="0" applyAlignment="0" applyProtection="0"/>
    <xf numFmtId="0" fontId="2" fillId="0" borderId="0"/>
    <xf numFmtId="0" fontId="39" fillId="0" borderId="0"/>
    <xf numFmtId="0" fontId="41" fillId="0" borderId="0"/>
    <xf numFmtId="0" fontId="1" fillId="0" borderId="0"/>
    <xf numFmtId="0" fontId="1" fillId="0" borderId="0"/>
    <xf numFmtId="0" fontId="1" fillId="0" borderId="0"/>
    <xf numFmtId="0" fontId="1" fillId="0" borderId="0"/>
    <xf numFmtId="0" fontId="35" fillId="0" borderId="0"/>
    <xf numFmtId="0" fontId="54" fillId="0" borderId="0"/>
    <xf numFmtId="0" fontId="68" fillId="0" borderId="0"/>
    <xf numFmtId="167" fontId="2" fillId="0" borderId="0"/>
    <xf numFmtId="167" fontId="2" fillId="0" borderId="0"/>
    <xf numFmtId="0" fontId="2" fillId="0" borderId="0"/>
    <xf numFmtId="0" fontId="2" fillId="0" borderId="0"/>
    <xf numFmtId="0" fontId="2" fillId="0" borderId="0"/>
    <xf numFmtId="0" fontId="2" fillId="0" borderId="0"/>
    <xf numFmtId="0" fontId="4" fillId="0" borderId="0"/>
    <xf numFmtId="168" fontId="2" fillId="0" borderId="0" applyFont="0" applyFill="0" applyBorder="0" applyAlignment="0" applyProtection="0"/>
    <xf numFmtId="0" fontId="2" fillId="0" borderId="0"/>
  </cellStyleXfs>
  <cellXfs count="428">
    <xf numFmtId="0" fontId="0" fillId="0" borderId="0" xfId="0"/>
    <xf numFmtId="0" fontId="2" fillId="0" borderId="0" xfId="0" applyFont="1" applyAlignment="1">
      <alignment horizontal="center"/>
    </xf>
    <xf numFmtId="0" fontId="2" fillId="0" borderId="0" xfId="0" applyFont="1" applyAlignment="1">
      <alignment vertical="top"/>
    </xf>
    <xf numFmtId="0" fontId="2" fillId="0" borderId="0" xfId="0" applyFont="1" applyAlignment="1">
      <alignment horizontal="center" vertical="top"/>
    </xf>
    <xf numFmtId="2" fontId="2" fillId="0" borderId="0" xfId="0" applyNumberFormat="1" applyFont="1" applyAlignment="1">
      <alignment horizontal="right" vertical="top"/>
    </xf>
    <xf numFmtId="0" fontId="2" fillId="0" borderId="0" xfId="0" applyFont="1" applyAlignment="1">
      <alignment horizontal="right" vertical="top"/>
    </xf>
    <xf numFmtId="0" fontId="2" fillId="0" borderId="0" xfId="106" applyFont="1" applyAlignment="1">
      <alignment horizontal="left" vertical="top"/>
    </xf>
    <xf numFmtId="0" fontId="2"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right" vertical="top"/>
    </xf>
    <xf numFmtId="0" fontId="2" fillId="0" borderId="0" xfId="0" applyFont="1" applyAlignment="1">
      <alignment vertical="top" wrapText="1"/>
    </xf>
    <xf numFmtId="0" fontId="2" fillId="0" borderId="0" xfId="0" applyFont="1" applyAlignment="1">
      <alignment vertical="center" wrapText="1"/>
    </xf>
    <xf numFmtId="2" fontId="2" fillId="0" borderId="0" xfId="0" applyNumberFormat="1" applyFont="1" applyAlignment="1">
      <alignment horizontal="right"/>
    </xf>
    <xf numFmtId="0" fontId="2" fillId="0" borderId="0" xfId="0" applyFont="1"/>
    <xf numFmtId="2" fontId="2" fillId="0" borderId="0" xfId="0" applyNumberFormat="1" applyFont="1" applyAlignment="1">
      <alignment vertical="center"/>
    </xf>
    <xf numFmtId="2" fontId="2" fillId="0" borderId="0" xfId="0" applyNumberFormat="1" applyFont="1" applyAlignment="1">
      <alignment horizontal="center"/>
    </xf>
    <xf numFmtId="0" fontId="2" fillId="0" borderId="0" xfId="0" applyFont="1" applyAlignment="1">
      <alignment horizontal="right"/>
    </xf>
    <xf numFmtId="0" fontId="40" fillId="0" borderId="0" xfId="0" applyFont="1" applyAlignment="1">
      <alignment horizontal="right"/>
    </xf>
    <xf numFmtId="2" fontId="38" fillId="0" borderId="0" xfId="0" applyNumberFormat="1" applyFont="1"/>
    <xf numFmtId="0" fontId="6" fillId="0" borderId="0" xfId="0" quotePrefix="1" applyFont="1" applyAlignment="1">
      <alignment horizontal="center" vertical="top"/>
    </xf>
    <xf numFmtId="0" fontId="42" fillId="0" borderId="0" xfId="0" applyFont="1" applyAlignment="1">
      <alignment horizontal="left" vertical="top"/>
    </xf>
    <xf numFmtId="0" fontId="43" fillId="0" borderId="0" xfId="0" applyFont="1" applyAlignment="1">
      <alignment horizontal="right"/>
    </xf>
    <xf numFmtId="2" fontId="40" fillId="0" borderId="0" xfId="0" applyNumberFormat="1" applyFont="1" applyAlignment="1">
      <alignment horizontal="right"/>
    </xf>
    <xf numFmtId="0" fontId="45" fillId="0" borderId="0" xfId="0" applyFont="1" applyAlignment="1">
      <alignment horizontal="center" vertical="top"/>
    </xf>
    <xf numFmtId="2" fontId="44" fillId="0" borderId="0" xfId="0" applyNumberFormat="1" applyFont="1"/>
    <xf numFmtId="0" fontId="40" fillId="0" borderId="0" xfId="0" applyFont="1" applyAlignment="1">
      <alignment horizontal="center"/>
    </xf>
    <xf numFmtId="0" fontId="6" fillId="0" borderId="14" xfId="0" applyFont="1" applyBorder="1" applyAlignment="1">
      <alignment horizontal="center" vertical="top"/>
    </xf>
    <xf numFmtId="2" fontId="38" fillId="0" borderId="16" xfId="0" applyNumberFormat="1" applyFont="1" applyBorder="1"/>
    <xf numFmtId="2" fontId="2" fillId="0" borderId="16" xfId="0" applyNumberFormat="1" applyFont="1" applyBorder="1" applyAlignment="1">
      <alignment horizontal="right" vertical="top"/>
    </xf>
    <xf numFmtId="2" fontId="40" fillId="0" borderId="0" xfId="0" applyNumberFormat="1" applyFont="1" applyAlignment="1">
      <alignment horizontal="right" vertical="top"/>
    </xf>
    <xf numFmtId="0" fontId="2" fillId="0" borderId="0" xfId="0" applyFont="1" applyAlignment="1">
      <alignment horizontal="center" vertical="center" wrapText="1"/>
    </xf>
    <xf numFmtId="0" fontId="2" fillId="0" borderId="0" xfId="0" applyFont="1" applyAlignment="1">
      <alignment horizontal="left" vertical="top" wrapText="1"/>
    </xf>
    <xf numFmtId="49" fontId="2" fillId="0" borderId="0" xfId="0" quotePrefix="1" applyNumberFormat="1" applyFont="1" applyAlignment="1">
      <alignment horizontal="left" vertical="center" wrapText="1"/>
    </xf>
    <xf numFmtId="49" fontId="2" fillId="0" borderId="0" xfId="0" quotePrefix="1" applyNumberFormat="1" applyFont="1" applyAlignment="1">
      <alignment horizontal="left" vertical="center"/>
    </xf>
    <xf numFmtId="0" fontId="6" fillId="0" borderId="0" xfId="106" applyFont="1" applyAlignment="1">
      <alignment horizontal="left" vertical="center" wrapText="1"/>
    </xf>
    <xf numFmtId="0" fontId="6" fillId="0" borderId="15" xfId="0" applyFont="1" applyBorder="1" applyAlignment="1">
      <alignment horizontal="left" vertical="top"/>
    </xf>
    <xf numFmtId="0" fontId="6" fillId="0" borderId="0" xfId="0" applyFont="1" applyAlignment="1">
      <alignment horizontal="left" vertical="top"/>
    </xf>
    <xf numFmtId="0" fontId="6" fillId="0" borderId="0" xfId="107" applyFont="1" applyAlignment="1">
      <alignment horizontal="left" vertical="center"/>
    </xf>
    <xf numFmtId="49" fontId="2" fillId="0" borderId="0" xfId="0" quotePrefix="1" applyNumberFormat="1" applyFont="1" applyAlignment="1">
      <alignment vertical="center" wrapText="1"/>
    </xf>
    <xf numFmtId="0" fontId="2" fillId="0" borderId="0" xfId="0" applyFont="1" applyAlignment="1">
      <alignment horizontal="center" vertical="top" wrapText="1"/>
    </xf>
    <xf numFmtId="49" fontId="2" fillId="0" borderId="0" xfId="0" quotePrefix="1" applyNumberFormat="1" applyFont="1" applyAlignment="1">
      <alignment horizontal="left"/>
    </xf>
    <xf numFmtId="49" fontId="2" fillId="0" borderId="0" xfId="0" quotePrefix="1" applyNumberFormat="1" applyFont="1" applyAlignment="1">
      <alignment wrapText="1"/>
    </xf>
    <xf numFmtId="4" fontId="2" fillId="0" borderId="0" xfId="0" applyNumberFormat="1" applyFont="1" applyAlignment="1">
      <alignment horizontal="center" vertical="center" wrapText="1"/>
    </xf>
    <xf numFmtId="4" fontId="40" fillId="0" borderId="0" xfId="0" applyNumberFormat="1" applyFont="1" applyAlignment="1">
      <alignment horizontal="right"/>
    </xf>
    <xf numFmtId="4" fontId="2" fillId="0" borderId="0" xfId="0" applyNumberFormat="1" applyFont="1" applyAlignment="1">
      <alignment horizontal="right"/>
    </xf>
    <xf numFmtId="4" fontId="40" fillId="0" borderId="0" xfId="0" applyNumberFormat="1" applyFont="1" applyAlignment="1">
      <alignment horizontal="right" vertical="top"/>
    </xf>
    <xf numFmtId="4" fontId="2" fillId="0" borderId="16" xfId="0" applyNumberFormat="1" applyFont="1" applyBorder="1" applyAlignment="1">
      <alignment horizontal="right" vertical="top"/>
    </xf>
    <xf numFmtId="4" fontId="2" fillId="0" borderId="0" xfId="0" applyNumberFormat="1" applyFont="1" applyAlignment="1">
      <alignment horizontal="right" vertical="top"/>
    </xf>
    <xf numFmtId="4" fontId="43" fillId="0" borderId="0" xfId="0" applyNumberFormat="1" applyFont="1" applyAlignment="1">
      <alignment horizontal="right"/>
    </xf>
    <xf numFmtId="4" fontId="2" fillId="0" borderId="0" xfId="0" applyNumberFormat="1" applyFont="1" applyAlignment="1">
      <alignment vertical="top"/>
    </xf>
    <xf numFmtId="4" fontId="2" fillId="0" borderId="0" xfId="0" applyNumberFormat="1" applyFont="1"/>
    <xf numFmtId="4" fontId="42" fillId="0" borderId="0" xfId="0" applyNumberFormat="1" applyFont="1" applyAlignment="1">
      <alignment horizontal="right"/>
    </xf>
    <xf numFmtId="0" fontId="38" fillId="0" borderId="0" xfId="0" applyFont="1" applyAlignment="1">
      <alignment vertical="center"/>
    </xf>
    <xf numFmtId="0" fontId="6" fillId="0" borderId="0" xfId="0" applyFont="1" applyAlignment="1">
      <alignment horizontal="justify" vertical="center"/>
    </xf>
    <xf numFmtId="0" fontId="47" fillId="0" borderId="0" xfId="0" applyFont="1" applyAlignment="1">
      <alignment vertical="center"/>
    </xf>
    <xf numFmtId="0" fontId="38" fillId="0" borderId="0" xfId="0" applyFont="1" applyAlignment="1">
      <alignment horizontal="left" vertical="center"/>
    </xf>
    <xf numFmtId="0" fontId="46" fillId="0" borderId="0" xfId="0" applyFont="1" applyAlignment="1">
      <alignment vertical="center"/>
    </xf>
    <xf numFmtId="0" fontId="38" fillId="0" borderId="0" xfId="0" applyFont="1"/>
    <xf numFmtId="0" fontId="46" fillId="0" borderId="0" xfId="0" applyFont="1" applyAlignment="1">
      <alignment horizontal="left" vertical="top"/>
    </xf>
    <xf numFmtId="0" fontId="48" fillId="0" borderId="0" xfId="0" applyFont="1" applyAlignment="1">
      <alignment vertical="center"/>
    </xf>
    <xf numFmtId="0" fontId="49"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49" fillId="0" borderId="0" xfId="0" applyFont="1" applyAlignment="1">
      <alignment horizontal="left" vertical="center" indent="15"/>
    </xf>
    <xf numFmtId="0" fontId="50" fillId="0" borderId="0" xfId="0" applyFont="1" applyAlignment="1">
      <alignment vertical="center"/>
    </xf>
    <xf numFmtId="0" fontId="51" fillId="0" borderId="0" xfId="0" applyFont="1" applyAlignment="1">
      <alignment vertical="center"/>
    </xf>
    <xf numFmtId="0" fontId="49" fillId="0" borderId="0" xfId="0" applyFont="1" applyAlignment="1">
      <alignment horizontal="right" vertical="center"/>
    </xf>
    <xf numFmtId="0" fontId="6" fillId="0" borderId="0" xfId="107" applyFont="1" applyAlignment="1">
      <alignment vertical="center" wrapText="1"/>
    </xf>
    <xf numFmtId="4" fontId="24" fillId="0" borderId="0" xfId="0" applyNumberFormat="1" applyFont="1" applyAlignment="1">
      <alignment vertical="top"/>
    </xf>
    <xf numFmtId="0" fontId="24" fillId="0" borderId="0" xfId="0" applyFont="1"/>
    <xf numFmtId="0" fontId="52" fillId="0" borderId="0" xfId="0" applyFont="1"/>
    <xf numFmtId="0" fontId="52" fillId="0" borderId="0" xfId="0" applyFont="1" applyAlignment="1">
      <alignment horizontal="center"/>
    </xf>
    <xf numFmtId="0" fontId="52" fillId="0" borderId="0" xfId="0" applyFont="1" applyAlignment="1">
      <alignment horizontal="right"/>
    </xf>
    <xf numFmtId="0" fontId="24" fillId="0" borderId="0" xfId="0" applyFont="1" applyAlignment="1">
      <alignment vertical="center" wrapText="1"/>
    </xf>
    <xf numFmtId="165" fontId="48" fillId="0" borderId="0" xfId="0" applyNumberFormat="1" applyFont="1" applyAlignment="1">
      <alignment horizontal="center" vertical="top" shrinkToFit="1"/>
    </xf>
    <xf numFmtId="0" fontId="49" fillId="0" borderId="0" xfId="0" applyFont="1" applyAlignment="1">
      <alignment horizontal="left" vertical="top" wrapText="1"/>
    </xf>
    <xf numFmtId="0" fontId="48" fillId="0" borderId="0" xfId="0" applyFont="1" applyAlignment="1">
      <alignment horizontal="center" vertical="top" wrapText="1"/>
    </xf>
    <xf numFmtId="2" fontId="48" fillId="0" borderId="0" xfId="0" applyNumberFormat="1" applyFont="1" applyAlignment="1">
      <alignment horizontal="center" vertical="top" wrapText="1"/>
    </xf>
    <xf numFmtId="4" fontId="48" fillId="0" borderId="0" xfId="0" applyNumberFormat="1" applyFont="1" applyAlignment="1">
      <alignment horizontal="right" vertical="top" wrapText="1"/>
    </xf>
    <xf numFmtId="4" fontId="52" fillId="0" borderId="0" xfId="0" applyNumberFormat="1" applyFont="1"/>
    <xf numFmtId="165" fontId="48" fillId="0" borderId="0" xfId="0" applyNumberFormat="1" applyFont="1" applyAlignment="1">
      <alignment horizontal="center" vertical="center" shrinkToFit="1"/>
    </xf>
    <xf numFmtId="0" fontId="48" fillId="0" borderId="0" xfId="0" applyFont="1" applyAlignment="1">
      <alignment horizontal="left" vertical="top" wrapText="1" indent="1"/>
    </xf>
    <xf numFmtId="2" fontId="52" fillId="0" borderId="0" xfId="0" applyNumberFormat="1" applyFont="1"/>
    <xf numFmtId="4" fontId="53" fillId="0" borderId="0" xfId="0" applyNumberFormat="1" applyFont="1" applyAlignment="1">
      <alignment horizontal="right"/>
    </xf>
    <xf numFmtId="4" fontId="6" fillId="0" borderId="0" xfId="0" applyNumberFormat="1" applyFont="1" applyAlignment="1">
      <alignment horizontal="right"/>
    </xf>
    <xf numFmtId="4" fontId="6" fillId="0" borderId="16" xfId="0" applyNumberFormat="1" applyFont="1" applyBorder="1" applyAlignment="1">
      <alignment horizontal="right" vertical="top"/>
    </xf>
    <xf numFmtId="0" fontId="54" fillId="0" borderId="0" xfId="139"/>
    <xf numFmtId="0" fontId="6" fillId="0" borderId="17" xfId="139" applyFont="1" applyBorder="1" applyAlignment="1">
      <alignment horizontal="center" vertical="top"/>
    </xf>
    <xf numFmtId="0" fontId="6" fillId="0" borderId="18" xfId="139" applyFont="1" applyBorder="1" applyAlignment="1">
      <alignment horizontal="center" vertical="top" wrapText="1"/>
    </xf>
    <xf numFmtId="0" fontId="6" fillId="0" borderId="18" xfId="139" applyFont="1" applyBorder="1" applyAlignment="1">
      <alignment horizontal="center"/>
    </xf>
    <xf numFmtId="166" fontId="6" fillId="0" borderId="19" xfId="139" applyNumberFormat="1" applyFont="1" applyBorder="1" applyAlignment="1">
      <alignment horizontal="center"/>
    </xf>
    <xf numFmtId="166" fontId="6" fillId="0" borderId="18" xfId="139" applyNumberFormat="1" applyFont="1" applyBorder="1" applyAlignment="1">
      <alignment horizontal="center"/>
    </xf>
    <xf numFmtId="166" fontId="6" fillId="0" borderId="20" xfId="139" applyNumberFormat="1" applyFont="1" applyBorder="1" applyAlignment="1">
      <alignment horizontal="center"/>
    </xf>
    <xf numFmtId="0" fontId="6" fillId="0" borderId="21" xfId="139" applyFont="1" applyBorder="1" applyAlignment="1">
      <alignment horizontal="center" vertical="top"/>
    </xf>
    <xf numFmtId="0" fontId="6" fillId="0" borderId="22" xfId="139" applyFont="1" applyBorder="1" applyAlignment="1">
      <alignment horizontal="center" vertical="top" wrapText="1"/>
    </xf>
    <xf numFmtId="0" fontId="6" fillId="0" borderId="22" xfId="139" applyFont="1" applyBorder="1" applyAlignment="1">
      <alignment horizontal="center"/>
    </xf>
    <xf numFmtId="166" fontId="6" fillId="0" borderId="23" xfId="139" applyNumberFormat="1" applyFont="1" applyBorder="1"/>
    <xf numFmtId="166" fontId="6" fillId="0" borderId="22" xfId="139" applyNumberFormat="1" applyFont="1" applyBorder="1" applyAlignment="1">
      <alignment horizontal="center"/>
    </xf>
    <xf numFmtId="166" fontId="6" fillId="0" borderId="24" xfId="139" applyNumberFormat="1" applyFont="1" applyBorder="1" applyAlignment="1">
      <alignment horizontal="center"/>
    </xf>
    <xf numFmtId="0" fontId="6" fillId="0" borderId="0" xfId="139" applyFont="1" applyAlignment="1">
      <alignment horizontal="right" vertical="top"/>
    </xf>
    <xf numFmtId="0" fontId="6" fillId="0" borderId="0" xfId="139" applyFont="1" applyAlignment="1">
      <alignment vertical="top" wrapText="1"/>
    </xf>
    <xf numFmtId="0" fontId="55" fillId="0" borderId="0" xfId="139" applyFont="1" applyAlignment="1">
      <alignment horizontal="right"/>
    </xf>
    <xf numFmtId="166" fontId="55" fillId="0" borderId="0" xfId="139" applyNumberFormat="1" applyFont="1"/>
    <xf numFmtId="166" fontId="56" fillId="0" borderId="0" xfId="139" applyNumberFormat="1" applyFont="1"/>
    <xf numFmtId="0" fontId="55" fillId="0" borderId="0" xfId="139" applyFont="1"/>
    <xf numFmtId="0" fontId="56" fillId="0" borderId="0" xfId="139" applyFont="1" applyAlignment="1">
      <alignment horizontal="right" vertical="top"/>
    </xf>
    <xf numFmtId="0" fontId="56" fillId="0" borderId="0" xfId="139" applyFont="1" applyAlignment="1">
      <alignment vertical="top" wrapText="1"/>
    </xf>
    <xf numFmtId="0" fontId="54" fillId="0" borderId="0" xfId="139" applyAlignment="1">
      <alignment horizontal="right" vertical="top"/>
    </xf>
    <xf numFmtId="0" fontId="54" fillId="0" borderId="0" xfId="139" applyAlignment="1">
      <alignment vertical="top" wrapText="1"/>
    </xf>
    <xf numFmtId="0" fontId="54" fillId="0" borderId="0" xfId="139" applyAlignment="1">
      <alignment horizontal="right"/>
    </xf>
    <xf numFmtId="166" fontId="54" fillId="0" borderId="0" xfId="139" applyNumberFormat="1"/>
    <xf numFmtId="0" fontId="54" fillId="0" borderId="0" xfId="139" applyAlignment="1">
      <alignment horizontal="left"/>
    </xf>
    <xf numFmtId="0" fontId="6" fillId="0" borderId="23" xfId="139" applyFont="1" applyBorder="1" applyAlignment="1">
      <alignment vertical="top" wrapText="1"/>
    </xf>
    <xf numFmtId="0" fontId="54" fillId="0" borderId="23" xfId="139" applyBorder="1" applyAlignment="1">
      <alignment horizontal="right"/>
    </xf>
    <xf numFmtId="166" fontId="54" fillId="0" borderId="23" xfId="139" applyNumberFormat="1" applyBorder="1"/>
    <xf numFmtId="166" fontId="6" fillId="0" borderId="0" xfId="139" applyNumberFormat="1" applyFont="1"/>
    <xf numFmtId="0" fontId="55" fillId="48" borderId="0" xfId="139" applyFont="1" applyFill="1"/>
    <xf numFmtId="0" fontId="55" fillId="49" borderId="0" xfId="139" applyFont="1" applyFill="1"/>
    <xf numFmtId="0" fontId="2" fillId="0" borderId="0" xfId="139" applyFont="1" applyAlignment="1">
      <alignment horizontal="right" vertical="top"/>
    </xf>
    <xf numFmtId="0" fontId="2" fillId="0" borderId="0" xfId="139" applyFont="1" applyAlignment="1">
      <alignment vertical="top" wrapText="1"/>
    </xf>
    <xf numFmtId="0" fontId="57" fillId="0" borderId="0" xfId="139" applyFont="1" applyAlignment="1">
      <alignment horizontal="left" vertical="top"/>
    </xf>
    <xf numFmtId="0" fontId="58" fillId="0" borderId="0" xfId="139" applyFont="1" applyAlignment="1">
      <alignment vertical="top"/>
    </xf>
    <xf numFmtId="4" fontId="59" fillId="0" borderId="0" xfId="139" applyNumberFormat="1" applyFont="1" applyAlignment="1">
      <alignment horizontal="left" vertical="top"/>
    </xf>
    <xf numFmtId="0" fontId="60" fillId="0" borderId="0" xfId="139" applyFont="1" applyAlignment="1">
      <alignment horizontal="left" vertical="top"/>
    </xf>
    <xf numFmtId="4" fontId="60" fillId="0" borderId="0" xfId="139" applyNumberFormat="1" applyFont="1" applyAlignment="1">
      <alignment horizontal="right" vertical="top"/>
    </xf>
    <xf numFmtId="4" fontId="61" fillId="0" borderId="0" xfId="139" applyNumberFormat="1" applyFont="1" applyAlignment="1">
      <alignment horizontal="left" vertical="top"/>
    </xf>
    <xf numFmtId="0" fontId="61" fillId="0" borderId="0" xfId="139" applyFont="1" applyAlignment="1">
      <alignment horizontal="left" vertical="top"/>
    </xf>
    <xf numFmtId="2" fontId="61" fillId="0" borderId="0" xfId="139" applyNumberFormat="1" applyFont="1" applyAlignment="1">
      <alignment horizontal="right" vertical="top"/>
    </xf>
    <xf numFmtId="0" fontId="62" fillId="0" borderId="0" xfId="139" applyFont="1"/>
    <xf numFmtId="166" fontId="62" fillId="0" borderId="0" xfId="139" applyNumberFormat="1" applyFont="1"/>
    <xf numFmtId="0" fontId="63" fillId="0" borderId="0" xfId="139" applyFont="1" applyAlignment="1">
      <alignment horizontal="right" vertical="center"/>
    </xf>
    <xf numFmtId="0" fontId="64" fillId="0" borderId="15" xfId="139" applyFont="1" applyBorder="1" applyAlignment="1">
      <alignment vertical="center" wrapText="1"/>
    </xf>
    <xf numFmtId="0" fontId="51" fillId="0" borderId="14" xfId="139" applyFont="1" applyBorder="1" applyAlignment="1">
      <alignment horizontal="right" vertical="center"/>
    </xf>
    <xf numFmtId="166" fontId="63" fillId="0" borderId="14" xfId="139" applyNumberFormat="1" applyFont="1" applyBorder="1" applyAlignment="1">
      <alignment vertical="center"/>
    </xf>
    <xf numFmtId="166" fontId="64" fillId="0" borderId="25" xfId="139" applyNumberFormat="1" applyFont="1" applyBorder="1" applyAlignment="1">
      <alignment vertical="center"/>
    </xf>
    <xf numFmtId="0" fontId="63" fillId="0" borderId="0" xfId="139" applyFont="1" applyAlignment="1">
      <alignment vertical="center"/>
    </xf>
    <xf numFmtId="0" fontId="65" fillId="0" borderId="0" xfId="139" applyFont="1" applyAlignment="1">
      <alignment horizontal="center" vertical="top" wrapText="1"/>
    </xf>
    <xf numFmtId="0" fontId="6" fillId="0" borderId="0" xfId="139" applyFont="1" applyAlignment="1">
      <alignment horizontal="center" vertical="top" wrapText="1"/>
    </xf>
    <xf numFmtId="0" fontId="51" fillId="0" borderId="0" xfId="139" applyFont="1" applyAlignment="1">
      <alignment horizontal="center" vertical="top"/>
    </xf>
    <xf numFmtId="0" fontId="66" fillId="0" borderId="0" xfId="139" applyFont="1" applyAlignment="1">
      <alignment vertical="top" wrapText="1"/>
    </xf>
    <xf numFmtId="0" fontId="67" fillId="0" borderId="0" xfId="139" applyFont="1"/>
    <xf numFmtId="166" fontId="67" fillId="0" borderId="0" xfId="139" applyNumberFormat="1" applyFont="1"/>
    <xf numFmtId="166" fontId="66" fillId="0" borderId="0" xfId="139" applyNumberFormat="1" applyFont="1"/>
    <xf numFmtId="0" fontId="64" fillId="0" borderId="26" xfId="139" applyFont="1" applyBorder="1" applyAlignment="1">
      <alignment vertical="center" wrapText="1"/>
    </xf>
    <xf numFmtId="0" fontId="51" fillId="0" borderId="0" xfId="139" applyFont="1" applyAlignment="1">
      <alignment horizontal="right" vertical="center"/>
    </xf>
    <xf numFmtId="166" fontId="63" fillId="0" borderId="0" xfId="139" applyNumberFormat="1" applyFont="1" applyAlignment="1">
      <alignment vertical="center"/>
    </xf>
    <xf numFmtId="166" fontId="64" fillId="0" borderId="27" xfId="139" applyNumberFormat="1" applyFont="1" applyBorder="1" applyAlignment="1">
      <alignment vertical="center"/>
    </xf>
    <xf numFmtId="0" fontId="67" fillId="0" borderId="0" xfId="139" applyFont="1" applyAlignment="1">
      <alignment vertical="top" wrapText="1"/>
    </xf>
    <xf numFmtId="0" fontId="24" fillId="0" borderId="18" xfId="140" applyFont="1" applyBorder="1" applyAlignment="1">
      <alignment horizontal="center" vertical="top"/>
    </xf>
    <xf numFmtId="0" fontId="24" fillId="0" borderId="18" xfId="140" applyFont="1" applyBorder="1" applyAlignment="1">
      <alignment horizontal="left" vertical="center"/>
    </xf>
    <xf numFmtId="1" fontId="24" fillId="0" borderId="18" xfId="140" applyNumberFormat="1" applyFont="1" applyBorder="1" applyAlignment="1">
      <alignment horizontal="center"/>
    </xf>
    <xf numFmtId="1" fontId="24" fillId="0" borderId="17" xfId="140" applyNumberFormat="1" applyFont="1" applyBorder="1" applyAlignment="1">
      <alignment horizontal="center"/>
    </xf>
    <xf numFmtId="4" fontId="24" fillId="0" borderId="18" xfId="140" applyNumberFormat="1" applyFont="1" applyBorder="1" applyAlignment="1">
      <alignment horizontal="right"/>
    </xf>
    <xf numFmtId="4" fontId="24" fillId="0" borderId="18" xfId="140" applyNumberFormat="1" applyFont="1" applyBorder="1" applyAlignment="1">
      <alignment vertical="center"/>
    </xf>
    <xf numFmtId="0" fontId="24" fillId="0" borderId="0" xfId="140" applyFont="1" applyAlignment="1">
      <alignment vertical="top"/>
    </xf>
    <xf numFmtId="0" fontId="24" fillId="0" borderId="16" xfId="140" applyFont="1" applyBorder="1" applyAlignment="1">
      <alignment horizontal="center" vertical="top"/>
    </xf>
    <xf numFmtId="0" fontId="51" fillId="50" borderId="16" xfId="140" applyFont="1" applyFill="1" applyBorder="1" applyAlignment="1">
      <alignment horizontal="left" vertical="center"/>
    </xf>
    <xf numFmtId="1" fontId="24" fillId="50" borderId="16" xfId="140" applyNumberFormat="1" applyFont="1" applyFill="1" applyBorder="1" applyAlignment="1">
      <alignment horizontal="center"/>
    </xf>
    <xf numFmtId="1" fontId="24" fillId="50" borderId="15" xfId="140" applyNumberFormat="1" applyFont="1" applyFill="1" applyBorder="1" applyAlignment="1">
      <alignment horizontal="center"/>
    </xf>
    <xf numFmtId="4" fontId="24" fillId="50" borderId="16" xfId="140" applyNumberFormat="1" applyFont="1" applyFill="1" applyBorder="1" applyAlignment="1">
      <alignment horizontal="right"/>
    </xf>
    <xf numFmtId="4" fontId="24" fillId="50" borderId="16" xfId="140" applyNumberFormat="1" applyFont="1" applyFill="1" applyBorder="1" applyAlignment="1">
      <alignment vertical="center"/>
    </xf>
    <xf numFmtId="0" fontId="24" fillId="0" borderId="14" xfId="140" applyFont="1" applyBorder="1" applyAlignment="1">
      <alignment vertical="top"/>
    </xf>
    <xf numFmtId="0" fontId="24" fillId="0" borderId="16" xfId="140" applyFont="1" applyBorder="1" applyAlignment="1">
      <alignment horizontal="left" vertical="center"/>
    </xf>
    <xf numFmtId="1" fontId="24" fillId="0" borderId="16" xfId="140" applyNumberFormat="1" applyFont="1" applyBorder="1" applyAlignment="1">
      <alignment horizontal="center"/>
    </xf>
    <xf numFmtId="1" fontId="24" fillId="0" borderId="15" xfId="140" applyNumberFormat="1" applyFont="1" applyBorder="1" applyAlignment="1">
      <alignment horizontal="center"/>
    </xf>
    <xf numFmtId="4" fontId="24" fillId="0" borderId="16" xfId="140" applyNumberFormat="1" applyFont="1" applyBorder="1" applyAlignment="1">
      <alignment horizontal="right"/>
    </xf>
    <xf numFmtId="4" fontId="24" fillId="0" borderId="16" xfId="140" applyNumberFormat="1" applyFont="1" applyBorder="1" applyAlignment="1">
      <alignment vertical="center"/>
    </xf>
    <xf numFmtId="0" fontId="24" fillId="50" borderId="16" xfId="140" applyFont="1" applyFill="1" applyBorder="1" applyAlignment="1">
      <alignment horizontal="center" vertical="top"/>
    </xf>
    <xf numFmtId="0" fontId="24" fillId="50" borderId="0" xfId="140" applyFont="1" applyFill="1" applyAlignment="1">
      <alignment vertical="top"/>
    </xf>
    <xf numFmtId="0" fontId="24" fillId="0" borderId="18" xfId="140" applyFont="1" applyBorder="1" applyAlignment="1">
      <alignment horizontal="left" vertical="top" wrapText="1"/>
    </xf>
    <xf numFmtId="0" fontId="24" fillId="0" borderId="22" xfId="140" applyFont="1" applyBorder="1" applyAlignment="1">
      <alignment horizontal="center" vertical="top"/>
    </xf>
    <xf numFmtId="0" fontId="24" fillId="0" borderId="22" xfId="140" applyFont="1" applyBorder="1" applyAlignment="1">
      <alignment horizontal="left" vertical="top" wrapText="1"/>
    </xf>
    <xf numFmtId="1" fontId="24" fillId="0" borderId="22" xfId="140" applyNumberFormat="1" applyFont="1" applyBorder="1" applyAlignment="1">
      <alignment horizontal="center" vertical="top"/>
    </xf>
    <xf numFmtId="1" fontId="24" fillId="0" borderId="21" xfId="140" applyNumberFormat="1" applyFont="1" applyBorder="1" applyAlignment="1">
      <alignment horizontal="center" vertical="top"/>
    </xf>
    <xf numFmtId="4" fontId="24" fillId="0" borderId="22" xfId="140" applyNumberFormat="1" applyFont="1" applyBorder="1" applyAlignment="1">
      <alignment horizontal="right"/>
    </xf>
    <xf numFmtId="4" fontId="24" fillId="0" borderId="22" xfId="140" applyNumberFormat="1" applyFont="1" applyBorder="1" applyAlignment="1">
      <alignment vertical="top"/>
    </xf>
    <xf numFmtId="0" fontId="24" fillId="50" borderId="16" xfId="140" applyFont="1" applyFill="1" applyBorder="1" applyAlignment="1">
      <alignment horizontal="center" vertical="center"/>
    </xf>
    <xf numFmtId="4" fontId="24" fillId="50" borderId="16" xfId="140" applyNumberFormat="1" applyFont="1" applyFill="1" applyBorder="1" applyAlignment="1">
      <alignment horizontal="right" vertical="center"/>
    </xf>
    <xf numFmtId="0" fontId="24" fillId="0" borderId="28" xfId="140" applyFont="1" applyBorder="1" applyAlignment="1">
      <alignment horizontal="center" vertical="top"/>
    </xf>
    <xf numFmtId="1" fontId="24" fillId="0" borderId="28" xfId="140" applyNumberFormat="1" applyFont="1" applyBorder="1" applyAlignment="1">
      <alignment horizontal="center"/>
    </xf>
    <xf numFmtId="1" fontId="24" fillId="0" borderId="26" xfId="140" applyNumberFormat="1" applyFont="1" applyBorder="1" applyAlignment="1">
      <alignment horizontal="center"/>
    </xf>
    <xf numFmtId="4" fontId="24" fillId="0" borderId="28" xfId="140" applyNumberFormat="1" applyFont="1" applyBorder="1" applyAlignment="1">
      <alignment horizontal="right"/>
    </xf>
    <xf numFmtId="4" fontId="24" fillId="0" borderId="28" xfId="140" applyNumberFormat="1" applyFont="1" applyBorder="1" applyAlignment="1">
      <alignment vertical="center"/>
    </xf>
    <xf numFmtId="0" fontId="24" fillId="0" borderId="28" xfId="140" applyFont="1" applyBorder="1" applyAlignment="1">
      <alignment horizontal="left" vertical="center"/>
    </xf>
    <xf numFmtId="4" fontId="24" fillId="0" borderId="28" xfId="140" applyNumberFormat="1" applyFont="1" applyBorder="1" applyAlignment="1">
      <alignment vertical="top"/>
    </xf>
    <xf numFmtId="1" fontId="24" fillId="0" borderId="22" xfId="140" applyNumberFormat="1" applyFont="1" applyBorder="1" applyAlignment="1">
      <alignment horizontal="center"/>
    </xf>
    <xf numFmtId="1" fontId="24" fillId="0" borderId="21" xfId="140" applyNumberFormat="1" applyFont="1" applyBorder="1" applyAlignment="1">
      <alignment horizontal="center"/>
    </xf>
    <xf numFmtId="0" fontId="24" fillId="0" borderId="18" xfId="140" applyFont="1" applyBorder="1" applyAlignment="1">
      <alignment horizontal="left" vertical="top"/>
    </xf>
    <xf numFmtId="0" fontId="24" fillId="0" borderId="22" xfId="140" applyFont="1" applyBorder="1" applyAlignment="1">
      <alignment horizontal="left" vertical="top"/>
    </xf>
    <xf numFmtId="0" fontId="24" fillId="0" borderId="28" xfId="140" applyFont="1" applyBorder="1" applyAlignment="1">
      <alignment horizontal="left" vertical="top"/>
    </xf>
    <xf numFmtId="4" fontId="24" fillId="0" borderId="22" xfId="140" applyNumberFormat="1" applyFont="1" applyBorder="1" applyAlignment="1">
      <alignment vertical="center"/>
    </xf>
    <xf numFmtId="0" fontId="24" fillId="0" borderId="16" xfId="140" applyFont="1" applyBorder="1" applyAlignment="1">
      <alignment horizontal="left" vertical="top"/>
    </xf>
    <xf numFmtId="4" fontId="64" fillId="0" borderId="16" xfId="140" applyNumberFormat="1" applyFont="1" applyBorder="1" applyAlignment="1">
      <alignment vertical="center"/>
    </xf>
    <xf numFmtId="0" fontId="51" fillId="0" borderId="16" xfId="140" applyFont="1" applyBorder="1" applyAlignment="1">
      <alignment horizontal="left" vertical="top"/>
    </xf>
    <xf numFmtId="0" fontId="51" fillId="0" borderId="18" xfId="140" applyFont="1" applyBorder="1" applyAlignment="1">
      <alignment horizontal="left" vertical="top"/>
    </xf>
    <xf numFmtId="0" fontId="24" fillId="0" borderId="16" xfId="140" applyFont="1" applyBorder="1" applyAlignment="1">
      <alignment horizontal="left" vertical="top" wrapText="1"/>
    </xf>
    <xf numFmtId="0" fontId="24" fillId="0" borderId="28" xfId="140" applyFont="1" applyBorder="1" applyAlignment="1">
      <alignment horizontal="left" vertical="top" wrapText="1"/>
    </xf>
    <xf numFmtId="4" fontId="51" fillId="0" borderId="16" xfId="140" applyNumberFormat="1" applyFont="1" applyBorder="1" applyAlignment="1">
      <alignment horizontal="right"/>
    </xf>
    <xf numFmtId="0" fontId="51" fillId="0" borderId="28" xfId="140" applyFont="1" applyBorder="1" applyAlignment="1">
      <alignment horizontal="left" vertical="top"/>
    </xf>
    <xf numFmtId="0" fontId="51" fillId="0" borderId="22" xfId="140" applyFont="1" applyBorder="1" applyAlignment="1">
      <alignment horizontal="left" vertical="center"/>
    </xf>
    <xf numFmtId="4" fontId="24" fillId="0" borderId="18" xfId="140" applyNumberFormat="1" applyFont="1" applyBorder="1" applyAlignment="1">
      <alignment vertical="top"/>
    </xf>
    <xf numFmtId="4" fontId="24" fillId="0" borderId="22" xfId="140" applyNumberFormat="1" applyFont="1" applyBorder="1" applyAlignment="1">
      <alignment horizontal="left"/>
    </xf>
    <xf numFmtId="0" fontId="24" fillId="0" borderId="18" xfId="140" applyFont="1" applyBorder="1" applyAlignment="1">
      <alignment horizontal="center" vertical="top" wrapText="1"/>
    </xf>
    <xf numFmtId="1" fontId="24" fillId="0" borderId="18" xfId="140" applyNumberFormat="1" applyFont="1" applyBorder="1" applyAlignment="1">
      <alignment horizontal="center" wrapText="1"/>
    </xf>
    <xf numFmtId="1" fontId="24" fillId="0" borderId="17" xfId="140" applyNumberFormat="1" applyFont="1" applyBorder="1" applyAlignment="1">
      <alignment horizontal="center" wrapText="1"/>
    </xf>
    <xf numFmtId="4" fontId="24" fillId="0" borderId="18" xfId="140" applyNumberFormat="1" applyFont="1" applyBorder="1" applyAlignment="1">
      <alignment horizontal="right" wrapText="1"/>
    </xf>
    <xf numFmtId="4" fontId="24" fillId="0" borderId="18" xfId="140" applyNumberFormat="1" applyFont="1" applyBorder="1" applyAlignment="1">
      <alignment vertical="center" wrapText="1"/>
    </xf>
    <xf numFmtId="0" fontId="24" fillId="0" borderId="0" xfId="140" applyFont="1" applyAlignment="1">
      <alignment vertical="top" wrapText="1"/>
    </xf>
    <xf numFmtId="0" fontId="24" fillId="0" borderId="16" xfId="140" applyFont="1" applyBorder="1" applyAlignment="1">
      <alignment horizontal="center"/>
    </xf>
    <xf numFmtId="0" fontId="53" fillId="0" borderId="28" xfId="140" applyFont="1" applyBorder="1" applyAlignment="1">
      <alignment horizontal="right" vertical="top"/>
    </xf>
    <xf numFmtId="0" fontId="53" fillId="0" borderId="28" xfId="140" applyFont="1" applyBorder="1" applyAlignment="1">
      <alignment horizontal="left" vertical="top"/>
    </xf>
    <xf numFmtId="0" fontId="72" fillId="0" borderId="28" xfId="140" applyFont="1" applyBorder="1" applyAlignment="1">
      <alignment horizontal="center"/>
    </xf>
    <xf numFmtId="0" fontId="72" fillId="0" borderId="26" xfId="140" applyFont="1" applyBorder="1" applyAlignment="1">
      <alignment horizontal="right"/>
    </xf>
    <xf numFmtId="4" fontId="52" fillId="0" borderId="28" xfId="140" applyNumberFormat="1" applyFont="1" applyBorder="1" applyAlignment="1">
      <alignment horizontal="right"/>
    </xf>
    <xf numFmtId="4" fontId="52" fillId="0" borderId="28" xfId="140" applyNumberFormat="1" applyFont="1" applyBorder="1"/>
    <xf numFmtId="0" fontId="52" fillId="0" borderId="18" xfId="140" applyFont="1" applyBorder="1" applyAlignment="1">
      <alignment horizontal="center" vertical="top"/>
    </xf>
    <xf numFmtId="0" fontId="71" fillId="0" borderId="18" xfId="140" applyFont="1" applyBorder="1" applyAlignment="1">
      <alignment vertical="distributed" wrapText="1" readingOrder="1"/>
    </xf>
    <xf numFmtId="0" fontId="71" fillId="0" borderId="18" xfId="140" applyFont="1" applyBorder="1" applyAlignment="1">
      <alignment horizontal="center" vertical="top" wrapText="1"/>
    </xf>
    <xf numFmtId="0" fontId="52" fillId="0" borderId="17" xfId="140" applyFont="1" applyBorder="1" applyAlignment="1">
      <alignment horizontal="right"/>
    </xf>
    <xf numFmtId="4" fontId="52" fillId="0" borderId="18" xfId="140" applyNumberFormat="1" applyFont="1" applyBorder="1" applyAlignment="1">
      <alignment horizontal="right"/>
    </xf>
    <xf numFmtId="4" fontId="52" fillId="0" borderId="18" xfId="140" applyNumberFormat="1" applyFont="1" applyBorder="1"/>
    <xf numFmtId="0" fontId="71" fillId="0" borderId="28" xfId="140" applyFont="1" applyBorder="1" applyAlignment="1">
      <alignment vertical="distributed" wrapText="1" readingOrder="1"/>
    </xf>
    <xf numFmtId="0" fontId="71" fillId="0" borderId="28" xfId="140" applyFont="1" applyBorder="1" applyAlignment="1">
      <alignment horizontal="center" vertical="top" wrapText="1"/>
    </xf>
    <xf numFmtId="0" fontId="52" fillId="0" borderId="26" xfId="140" applyFont="1" applyBorder="1" applyAlignment="1">
      <alignment horizontal="right"/>
    </xf>
    <xf numFmtId="0" fontId="71" fillId="0" borderId="28" xfId="140" applyFont="1" applyBorder="1" applyAlignment="1">
      <alignment vertical="center" readingOrder="1"/>
    </xf>
    <xf numFmtId="0" fontId="71" fillId="0" borderId="28" xfId="140" applyFont="1" applyBorder="1"/>
    <xf numFmtId="0" fontId="53" fillId="0" borderId="22" xfId="140" applyFont="1" applyBorder="1" applyAlignment="1">
      <alignment horizontal="right" vertical="top"/>
    </xf>
    <xf numFmtId="0" fontId="71" fillId="0" borderId="22" xfId="140" applyFont="1" applyBorder="1" applyAlignment="1">
      <alignment vertical="center" readingOrder="1"/>
    </xf>
    <xf numFmtId="0" fontId="71" fillId="0" borderId="22" xfId="140" applyFont="1" applyBorder="1" applyAlignment="1">
      <alignment horizontal="center" vertical="top" wrapText="1"/>
    </xf>
    <xf numFmtId="0" fontId="52" fillId="0" borderId="22" xfId="140" applyFont="1" applyBorder="1" applyAlignment="1">
      <alignment horizontal="right"/>
    </xf>
    <xf numFmtId="4" fontId="52" fillId="0" borderId="22" xfId="140" applyNumberFormat="1" applyFont="1" applyBorder="1" applyAlignment="1">
      <alignment horizontal="right"/>
    </xf>
    <xf numFmtId="4" fontId="52" fillId="0" borderId="22" xfId="140" applyNumberFormat="1" applyFont="1" applyBorder="1"/>
    <xf numFmtId="0" fontId="52" fillId="0" borderId="17" xfId="140" applyFont="1" applyBorder="1" applyAlignment="1">
      <alignment horizontal="right" vertical="top" wrapText="1"/>
    </xf>
    <xf numFmtId="4" fontId="52" fillId="0" borderId="18" xfId="140" applyNumberFormat="1" applyFont="1" applyBorder="1" applyAlignment="1">
      <alignment vertical="top"/>
    </xf>
    <xf numFmtId="0" fontId="52" fillId="0" borderId="28" xfId="140" applyFont="1" applyBorder="1" applyAlignment="1">
      <alignment horizontal="center" vertical="top"/>
    </xf>
    <xf numFmtId="0" fontId="24" fillId="0" borderId="28" xfId="140" applyFont="1" applyBorder="1" applyAlignment="1">
      <alignment horizontal="justify"/>
    </xf>
    <xf numFmtId="0" fontId="52" fillId="0" borderId="26" xfId="140" applyFont="1" applyBorder="1" applyAlignment="1">
      <alignment horizontal="right" wrapText="1"/>
    </xf>
    <xf numFmtId="0" fontId="52" fillId="0" borderId="22" xfId="140" applyFont="1" applyBorder="1" applyAlignment="1">
      <alignment horizontal="center" vertical="top"/>
    </xf>
    <xf numFmtId="0" fontId="52" fillId="0" borderId="21" xfId="140" applyFont="1" applyBorder="1" applyAlignment="1">
      <alignment horizontal="right" wrapText="1"/>
    </xf>
    <xf numFmtId="0" fontId="52" fillId="0" borderId="17" xfId="140" applyFont="1" applyBorder="1" applyAlignment="1">
      <alignment horizontal="right" wrapText="1"/>
    </xf>
    <xf numFmtId="0" fontId="52" fillId="0" borderId="26" xfId="140" applyFont="1" applyBorder="1"/>
    <xf numFmtId="0" fontId="71" fillId="0" borderId="28" xfId="140" applyFont="1" applyBorder="1" applyAlignment="1">
      <alignment horizontal="center"/>
    </xf>
    <xf numFmtId="0" fontId="71" fillId="0" borderId="22" xfId="140" applyFont="1" applyBorder="1" applyAlignment="1">
      <alignment horizontal="center" vertical="top"/>
    </xf>
    <xf numFmtId="0" fontId="71" fillId="0" borderId="22" xfId="140" applyFont="1" applyBorder="1" applyAlignment="1">
      <alignment horizontal="left" vertical="top" wrapText="1"/>
    </xf>
    <xf numFmtId="0" fontId="71" fillId="0" borderId="22" xfId="140" applyFont="1" applyBorder="1" applyAlignment="1">
      <alignment horizontal="center"/>
    </xf>
    <xf numFmtId="0" fontId="71" fillId="0" borderId="28" xfId="140" applyFont="1" applyBorder="1" applyAlignment="1">
      <alignment horizontal="center" vertical="top"/>
    </xf>
    <xf numFmtId="0" fontId="71" fillId="0" borderId="28" xfId="140" applyFont="1" applyBorder="1" applyAlignment="1">
      <alignment horizontal="left" vertical="top" wrapText="1"/>
    </xf>
    <xf numFmtId="0" fontId="49" fillId="0" borderId="18" xfId="140" applyFont="1" applyBorder="1" applyAlignment="1">
      <alignment horizontal="center" vertical="top" wrapText="1"/>
    </xf>
    <xf numFmtId="0" fontId="52" fillId="0" borderId="18" xfId="140" applyFont="1" applyBorder="1" applyAlignment="1">
      <alignment vertical="top" wrapText="1"/>
    </xf>
    <xf numFmtId="0" fontId="52" fillId="0" borderId="18" xfId="140" applyFont="1" applyBorder="1" applyAlignment="1">
      <alignment horizontal="center" wrapText="1"/>
    </xf>
    <xf numFmtId="4" fontId="72" fillId="0" borderId="18" xfId="140" applyNumberFormat="1" applyFont="1" applyBorder="1" applyAlignment="1">
      <alignment horizontal="right" wrapText="1"/>
    </xf>
    <xf numFmtId="4" fontId="52" fillId="0" borderId="18" xfId="140" applyNumberFormat="1" applyFont="1" applyBorder="1" applyAlignment="1">
      <alignment horizontal="right" wrapText="1"/>
    </xf>
    <xf numFmtId="0" fontId="49" fillId="0" borderId="28" xfId="140" applyFont="1" applyBorder="1" applyAlignment="1">
      <alignment horizontal="center" vertical="top" wrapText="1"/>
    </xf>
    <xf numFmtId="0" fontId="49" fillId="0" borderId="28" xfId="140" applyFont="1" applyBorder="1" applyAlignment="1">
      <alignment horizontal="left" vertical="center" wrapText="1"/>
    </xf>
    <xf numFmtId="0" fontId="52" fillId="0" borderId="28" xfId="140" applyFont="1" applyBorder="1" applyAlignment="1">
      <alignment horizontal="center" wrapText="1"/>
    </xf>
    <xf numFmtId="4" fontId="74" fillId="0" borderId="28" xfId="140" applyNumberFormat="1" applyFont="1" applyBorder="1" applyAlignment="1">
      <alignment horizontal="right" wrapText="1"/>
    </xf>
    <xf numFmtId="4" fontId="52" fillId="0" borderId="28" xfId="140" applyNumberFormat="1" applyFont="1" applyBorder="1" applyAlignment="1">
      <alignment horizontal="right" wrapText="1"/>
    </xf>
    <xf numFmtId="0" fontId="49" fillId="0" borderId="22" xfId="140" applyFont="1" applyBorder="1" applyAlignment="1">
      <alignment horizontal="center" vertical="top" wrapText="1"/>
    </xf>
    <xf numFmtId="0" fontId="49" fillId="0" borderId="22" xfId="140" applyFont="1" applyBorder="1" applyAlignment="1">
      <alignment horizontal="left" vertical="center" wrapText="1"/>
    </xf>
    <xf numFmtId="0" fontId="52" fillId="0" borderId="22" xfId="140" applyFont="1" applyBorder="1" applyAlignment="1">
      <alignment horizontal="center" wrapText="1"/>
    </xf>
    <xf numFmtId="4" fontId="72" fillId="0" borderId="22" xfId="140" applyNumberFormat="1" applyFont="1" applyBorder="1" applyAlignment="1">
      <alignment horizontal="right" wrapText="1"/>
    </xf>
    <xf numFmtId="4" fontId="52" fillId="0" borderId="22" xfId="140" applyNumberFormat="1" applyFont="1" applyBorder="1" applyAlignment="1">
      <alignment horizontal="right" wrapText="1"/>
    </xf>
    <xf numFmtId="0" fontId="49" fillId="0" borderId="18" xfId="140" applyFont="1" applyBorder="1" applyAlignment="1">
      <alignment horizontal="left" vertical="top" wrapText="1"/>
    </xf>
    <xf numFmtId="0" fontId="49" fillId="0" borderId="18" xfId="140" applyFont="1" applyBorder="1" applyAlignment="1">
      <alignment horizontal="center" wrapText="1"/>
    </xf>
    <xf numFmtId="0" fontId="49" fillId="0" borderId="22" xfId="140" applyFont="1" applyBorder="1" applyAlignment="1">
      <alignment horizontal="left" vertical="top" wrapText="1"/>
    </xf>
    <xf numFmtId="0" fontId="49" fillId="0" borderId="22" xfId="140" applyFont="1" applyBorder="1" applyAlignment="1">
      <alignment horizontal="center" wrapText="1"/>
    </xf>
    <xf numFmtId="4" fontId="74" fillId="0" borderId="22" xfId="140" applyNumberFormat="1" applyFont="1" applyBorder="1" applyAlignment="1">
      <alignment horizontal="right" wrapText="1"/>
    </xf>
    <xf numFmtId="0" fontId="49" fillId="0" borderId="16" xfId="140" applyFont="1" applyBorder="1" applyAlignment="1">
      <alignment horizontal="center" vertical="top" wrapText="1"/>
    </xf>
    <xf numFmtId="0" fontId="24" fillId="0" borderId="16" xfId="140" applyFont="1" applyBorder="1" applyAlignment="1">
      <alignment horizontal="center" wrapText="1"/>
    </xf>
    <xf numFmtId="0" fontId="52" fillId="0" borderId="15" xfId="140" applyFont="1" applyBorder="1" applyAlignment="1">
      <alignment horizontal="right" wrapText="1"/>
    </xf>
    <xf numFmtId="4" fontId="72" fillId="0" borderId="16" xfId="140" applyNumberFormat="1" applyFont="1" applyBorder="1" applyAlignment="1">
      <alignment horizontal="right" wrapText="1"/>
    </xf>
    <xf numFmtId="4" fontId="52" fillId="0" borderId="16" xfId="140" applyNumberFormat="1" applyFont="1" applyBorder="1" applyAlignment="1">
      <alignment horizontal="right" wrapText="1"/>
    </xf>
    <xf numFmtId="169" fontId="71" fillId="0" borderId="16" xfId="140" applyNumberFormat="1" applyFont="1" applyBorder="1" applyAlignment="1">
      <alignment horizontal="center" vertical="top" wrapText="1"/>
    </xf>
    <xf numFmtId="0" fontId="71" fillId="0" borderId="16" xfId="140" applyFont="1" applyBorder="1" applyAlignment="1">
      <alignment horizontal="left" vertical="top" wrapText="1"/>
    </xf>
    <xf numFmtId="0" fontId="52" fillId="0" borderId="16" xfId="140" applyFont="1" applyBorder="1" applyAlignment="1">
      <alignment horizontal="right" wrapText="1"/>
    </xf>
    <xf numFmtId="4" fontId="74" fillId="0" borderId="16" xfId="140" applyNumberFormat="1" applyFont="1" applyBorder="1" applyAlignment="1">
      <alignment horizontal="right" wrapText="1"/>
    </xf>
    <xf numFmtId="0" fontId="71" fillId="0" borderId="16" xfId="107" applyFont="1" applyBorder="1" applyAlignment="1">
      <alignment horizontal="center"/>
    </xf>
    <xf numFmtId="0" fontId="71" fillId="0" borderId="15" xfId="140" applyFont="1" applyBorder="1" applyAlignment="1">
      <alignment horizontal="right" wrapText="1"/>
    </xf>
    <xf numFmtId="0" fontId="52" fillId="0" borderId="18" xfId="140" applyFont="1" applyBorder="1" applyAlignment="1">
      <alignment horizontal="center" vertical="top" wrapText="1"/>
    </xf>
    <xf numFmtId="0" fontId="49" fillId="0" borderId="18" xfId="140" applyFont="1" applyBorder="1" applyAlignment="1">
      <alignment horizontal="center" vertical="center" wrapText="1"/>
    </xf>
    <xf numFmtId="0" fontId="52" fillId="0" borderId="22" xfId="140" applyFont="1" applyBorder="1" applyAlignment="1">
      <alignment horizontal="center" vertical="top" wrapText="1"/>
    </xf>
    <xf numFmtId="0" fontId="24" fillId="0" borderId="22" xfId="140" applyFont="1" applyBorder="1" applyAlignment="1">
      <alignment horizontal="center" vertical="center" wrapText="1"/>
    </xf>
    <xf numFmtId="0" fontId="52" fillId="0" borderId="21" xfId="140" applyFont="1" applyBorder="1" applyAlignment="1">
      <alignment horizontal="right"/>
    </xf>
    <xf numFmtId="0" fontId="52" fillId="0" borderId="16" xfId="140" applyFont="1" applyBorder="1" applyAlignment="1">
      <alignment horizontal="center" vertical="top"/>
    </xf>
    <xf numFmtId="0" fontId="52" fillId="0" borderId="15" xfId="140" applyFont="1" applyBorder="1"/>
    <xf numFmtId="4" fontId="52" fillId="0" borderId="16" xfId="140" applyNumberFormat="1" applyFont="1" applyBorder="1" applyAlignment="1">
      <alignment horizontal="right"/>
    </xf>
    <xf numFmtId="4" fontId="52" fillId="0" borderId="16" xfId="140" applyNumberFormat="1" applyFont="1" applyBorder="1"/>
    <xf numFmtId="0" fontId="51" fillId="0" borderId="16" xfId="140" applyFont="1" applyBorder="1" applyAlignment="1">
      <alignment horizontal="left" vertical="center"/>
    </xf>
    <xf numFmtId="170" fontId="51" fillId="0" borderId="16" xfId="140" applyNumberFormat="1" applyFont="1" applyBorder="1" applyAlignment="1">
      <alignment horizontal="right"/>
    </xf>
    <xf numFmtId="4" fontId="63" fillId="0" borderId="16" xfId="140" applyNumberFormat="1" applyFont="1" applyBorder="1" applyAlignment="1">
      <alignment vertical="center"/>
    </xf>
    <xf numFmtId="0" fontId="24" fillId="0" borderId="0" xfId="140" applyFont="1" applyAlignment="1">
      <alignment horizontal="center" vertical="top"/>
    </xf>
    <xf numFmtId="0" fontId="24" fillId="0" borderId="0" xfId="140" applyFont="1" applyAlignment="1">
      <alignment horizontal="left" vertical="center"/>
    </xf>
    <xf numFmtId="1" fontId="24" fillId="0" borderId="0" xfId="140" applyNumberFormat="1" applyFont="1" applyAlignment="1">
      <alignment horizontal="center"/>
    </xf>
    <xf numFmtId="4" fontId="24" fillId="0" borderId="0" xfId="140" applyNumberFormat="1" applyFont="1" applyAlignment="1">
      <alignment horizontal="right"/>
    </xf>
    <xf numFmtId="4" fontId="24" fillId="0" borderId="0" xfId="140" applyNumberFormat="1" applyFont="1" applyAlignment="1">
      <alignment vertical="center"/>
    </xf>
    <xf numFmtId="0" fontId="24" fillId="0" borderId="23" xfId="140" applyFont="1" applyBorder="1" applyAlignment="1">
      <alignment horizontal="center" vertical="top"/>
    </xf>
    <xf numFmtId="0" fontId="24" fillId="0" borderId="23" xfId="140" applyFont="1" applyBorder="1" applyAlignment="1">
      <alignment horizontal="left" vertical="center"/>
    </xf>
    <xf numFmtId="1" fontId="24" fillId="0" borderId="23" xfId="140" applyNumberFormat="1" applyFont="1" applyBorder="1" applyAlignment="1">
      <alignment horizontal="center"/>
    </xf>
    <xf numFmtId="4" fontId="24" fillId="0" borderId="23" xfId="140" applyNumberFormat="1" applyFont="1" applyBorder="1" applyAlignment="1">
      <alignment horizontal="right"/>
    </xf>
    <xf numFmtId="4" fontId="24" fillId="0" borderId="23" xfId="140" applyNumberFormat="1" applyFont="1" applyBorder="1" applyAlignment="1">
      <alignment vertical="center"/>
    </xf>
    <xf numFmtId="4" fontId="24" fillId="0" borderId="16" xfId="140" applyNumberFormat="1" applyFont="1" applyBorder="1" applyAlignment="1">
      <alignment horizontal="right" vertical="center"/>
    </xf>
    <xf numFmtId="0" fontId="63" fillId="0" borderId="16" xfId="140" applyFont="1" applyBorder="1" applyAlignment="1">
      <alignment horizontal="center" vertical="top" wrapText="1"/>
    </xf>
    <xf numFmtId="1" fontId="63" fillId="0" borderId="16" xfId="140" applyNumberFormat="1" applyFont="1" applyBorder="1" applyAlignment="1">
      <alignment horizontal="center" wrapText="1"/>
    </xf>
    <xf numFmtId="1" fontId="24" fillId="0" borderId="15" xfId="140" applyNumberFormat="1" applyFont="1" applyBorder="1" applyAlignment="1">
      <alignment horizontal="center" wrapText="1"/>
    </xf>
    <xf numFmtId="4" fontId="64" fillId="0" borderId="16" xfId="140" applyNumberFormat="1" applyFont="1" applyBorder="1" applyAlignment="1">
      <alignment horizontal="right" wrapText="1"/>
    </xf>
    <xf numFmtId="0" fontId="63" fillId="0" borderId="0" xfId="140" applyFont="1" applyAlignment="1">
      <alignment wrapText="1"/>
    </xf>
    <xf numFmtId="0" fontId="24" fillId="0" borderId="28" xfId="140" quotePrefix="1" applyFont="1" applyBorder="1" applyAlignment="1">
      <alignment horizontal="left" vertical="center"/>
    </xf>
    <xf numFmtId="0" fontId="24" fillId="0" borderId="28" xfId="140" quotePrefix="1" applyFont="1" applyBorder="1" applyAlignment="1">
      <alignment horizontal="left" vertical="top" wrapText="1"/>
    </xf>
    <xf numFmtId="0" fontId="24" fillId="0" borderId="28" xfId="140" applyFont="1" applyBorder="1" applyAlignment="1">
      <alignment vertical="top" wrapText="1"/>
    </xf>
    <xf numFmtId="4" fontId="63" fillId="0" borderId="22" xfId="140" applyNumberFormat="1" applyFont="1" applyBorder="1" applyAlignment="1">
      <alignment vertical="center"/>
    </xf>
    <xf numFmtId="4" fontId="80" fillId="0" borderId="22" xfId="140" applyNumberFormat="1" applyFont="1" applyBorder="1" applyAlignment="1">
      <alignment horizontal="right" wrapText="1"/>
    </xf>
    <xf numFmtId="4" fontId="63" fillId="0" borderId="22" xfId="140" applyNumberFormat="1" applyFont="1" applyBorder="1"/>
    <xf numFmtId="0" fontId="51" fillId="51" borderId="15" xfId="140" applyFont="1" applyFill="1" applyBorder="1" applyAlignment="1">
      <alignment horizontal="right"/>
    </xf>
    <xf numFmtId="4" fontId="81" fillId="0" borderId="16" xfId="140" applyNumberFormat="1" applyFont="1" applyBorder="1" applyAlignment="1">
      <alignment horizontal="right"/>
    </xf>
    <xf numFmtId="4" fontId="64" fillId="0" borderId="16" xfId="140" applyNumberFormat="1" applyFont="1" applyBorder="1" applyAlignment="1">
      <alignment horizontal="right" vertical="center"/>
    </xf>
    <xf numFmtId="0" fontId="64" fillId="0" borderId="18" xfId="140" applyFont="1" applyBorder="1" applyAlignment="1">
      <alignment horizontal="left" vertical="top"/>
    </xf>
    <xf numFmtId="3" fontId="63" fillId="0" borderId="18" xfId="140" applyNumberFormat="1" applyFont="1" applyBorder="1" applyAlignment="1">
      <alignment horizontal="center"/>
    </xf>
    <xf numFmtId="1" fontId="63" fillId="0" borderId="17" xfId="140" applyNumberFormat="1" applyFont="1" applyBorder="1" applyAlignment="1">
      <alignment horizontal="center"/>
    </xf>
    <xf numFmtId="4" fontId="63" fillId="0" borderId="18" xfId="140" applyNumberFormat="1" applyFont="1" applyBorder="1" applyAlignment="1">
      <alignment horizontal="right"/>
    </xf>
    <xf numFmtId="4" fontId="24" fillId="0" borderId="18" xfId="140" applyNumberFormat="1" applyFont="1" applyBorder="1" applyAlignment="1">
      <alignment horizontal="left" vertical="center"/>
    </xf>
    <xf numFmtId="49" fontId="81" fillId="0" borderId="18" xfId="140" applyNumberFormat="1" applyFont="1" applyBorder="1" applyAlignment="1">
      <alignment horizontal="center"/>
    </xf>
    <xf numFmtId="49" fontId="81" fillId="0" borderId="17" xfId="140" applyNumberFormat="1" applyFont="1" applyBorder="1" applyAlignment="1">
      <alignment horizontal="left"/>
    </xf>
    <xf numFmtId="3" fontId="63" fillId="0" borderId="22" xfId="140" applyNumberFormat="1" applyFont="1" applyBorder="1" applyAlignment="1">
      <alignment horizontal="center"/>
    </xf>
    <xf numFmtId="1" fontId="63" fillId="0" borderId="21" xfId="140" applyNumberFormat="1" applyFont="1" applyBorder="1" applyAlignment="1">
      <alignment horizontal="center"/>
    </xf>
    <xf numFmtId="4" fontId="63" fillId="0" borderId="22" xfId="140" applyNumberFormat="1" applyFont="1" applyBorder="1" applyAlignment="1">
      <alignment horizontal="right"/>
    </xf>
    <xf numFmtId="4" fontId="63" fillId="0" borderId="22" xfId="140" applyNumberFormat="1" applyFont="1" applyBorder="1" applyAlignment="1">
      <alignment horizontal="right" vertical="center"/>
    </xf>
    <xf numFmtId="0" fontId="24" fillId="0" borderId="18" xfId="140" applyFont="1" applyBorder="1" applyAlignment="1">
      <alignment horizontal="center"/>
    </xf>
    <xf numFmtId="4" fontId="51" fillId="51" borderId="16" xfId="140" applyNumberFormat="1" applyFont="1" applyFill="1" applyBorder="1" applyAlignment="1">
      <alignment horizontal="right"/>
    </xf>
    <xf numFmtId="4" fontId="24" fillId="0" borderId="18" xfId="140" applyNumberFormat="1" applyFont="1" applyBorder="1"/>
    <xf numFmtId="1" fontId="51" fillId="0" borderId="16" xfId="140" applyNumberFormat="1" applyFont="1" applyBorder="1" applyAlignment="1">
      <alignment horizontal="center"/>
    </xf>
    <xf numFmtId="1" fontId="51" fillId="0" borderId="15" xfId="140" applyNumberFormat="1" applyFont="1" applyBorder="1" applyAlignment="1">
      <alignment horizontal="center"/>
    </xf>
    <xf numFmtId="4" fontId="24" fillId="0" borderId="16" xfId="140" applyNumberFormat="1" applyFont="1" applyBorder="1"/>
    <xf numFmtId="0" fontId="24" fillId="0" borderId="18" xfId="140" applyFont="1" applyBorder="1" applyAlignment="1">
      <alignment horizontal="left" wrapText="1"/>
    </xf>
    <xf numFmtId="0" fontId="24" fillId="0" borderId="0" xfId="140" applyFont="1"/>
    <xf numFmtId="4" fontId="82" fillId="0" borderId="28" xfId="140" applyNumberFormat="1" applyFont="1" applyBorder="1" applyAlignment="1">
      <alignment horizontal="right"/>
    </xf>
    <xf numFmtId="4" fontId="64" fillId="0" borderId="16" xfId="140" applyNumberFormat="1" applyFont="1" applyBorder="1" applyAlignment="1">
      <alignment horizontal="right"/>
    </xf>
    <xf numFmtId="0" fontId="24" fillId="0" borderId="16" xfId="140" applyFont="1" applyBorder="1" applyAlignment="1">
      <alignment horizontal="left" wrapText="1"/>
    </xf>
    <xf numFmtId="1" fontId="24" fillId="0" borderId="18" xfId="140" applyNumberFormat="1" applyFont="1" applyBorder="1" applyAlignment="1">
      <alignment horizontal="center" vertical="top" wrapText="1"/>
    </xf>
    <xf numFmtId="1" fontId="24" fillId="0" borderId="17" xfId="140" applyNumberFormat="1" applyFont="1" applyBorder="1" applyAlignment="1">
      <alignment horizontal="right"/>
    </xf>
    <xf numFmtId="1" fontId="24" fillId="0" borderId="28" xfId="140" applyNumberFormat="1" applyFont="1" applyBorder="1" applyAlignment="1">
      <alignment horizontal="center" vertical="top" wrapText="1"/>
    </xf>
    <xf numFmtId="0" fontId="24" fillId="0" borderId="28" xfId="149" applyFont="1" applyBorder="1" applyAlignment="1">
      <alignment horizontal="justify" vertical="top" wrapText="1" shrinkToFit="1"/>
    </xf>
    <xf numFmtId="0" fontId="24" fillId="0" borderId="28" xfId="140" applyFont="1" applyBorder="1" applyAlignment="1">
      <alignment horizontal="center"/>
    </xf>
    <xf numFmtId="1" fontId="24" fillId="0" borderId="26" xfId="140" applyNumberFormat="1" applyFont="1" applyBorder="1" applyAlignment="1">
      <alignment horizontal="right"/>
    </xf>
    <xf numFmtId="1" fontId="24" fillId="0" borderId="22" xfId="140" applyNumberFormat="1" applyFont="1" applyBorder="1" applyAlignment="1">
      <alignment horizontal="center" vertical="top" wrapText="1"/>
    </xf>
    <xf numFmtId="0" fontId="51" fillId="0" borderId="22" xfId="140" applyFont="1" applyBorder="1" applyAlignment="1">
      <alignment horizontal="left" vertical="top" wrapText="1"/>
    </xf>
    <xf numFmtId="49" fontId="24" fillId="0" borderId="22" xfId="140" applyNumberFormat="1" applyFont="1" applyBorder="1" applyAlignment="1">
      <alignment horizontal="center"/>
    </xf>
    <xf numFmtId="1" fontId="24" fillId="0" borderId="21" xfId="140" applyNumberFormat="1" applyFont="1" applyBorder="1" applyAlignment="1">
      <alignment horizontal="right"/>
    </xf>
    <xf numFmtId="0" fontId="24" fillId="0" borderId="18" xfId="140" applyFont="1" applyBorder="1" applyAlignment="1">
      <alignment horizontal="left"/>
    </xf>
    <xf numFmtId="0" fontId="24" fillId="0" borderId="28" xfId="140" applyFont="1" applyBorder="1" applyAlignment="1">
      <alignment horizontal="left"/>
    </xf>
    <xf numFmtId="4" fontId="24" fillId="0" borderId="28" xfId="140" applyNumberFormat="1" applyFont="1" applyBorder="1"/>
    <xf numFmtId="4" fontId="24" fillId="0" borderId="22" xfId="140" applyNumberFormat="1" applyFont="1" applyBorder="1"/>
    <xf numFmtId="1" fontId="52" fillId="0" borderId="16" xfId="140" applyNumberFormat="1" applyFont="1" applyBorder="1" applyAlignment="1">
      <alignment horizontal="center" vertical="top"/>
    </xf>
    <xf numFmtId="0" fontId="52" fillId="0" borderId="16" xfId="140" applyFont="1" applyBorder="1" applyAlignment="1">
      <alignment vertical="top" wrapText="1"/>
    </xf>
    <xf numFmtId="0" fontId="63" fillId="0" borderId="16" xfId="140" applyFont="1" applyBorder="1" applyAlignment="1">
      <alignment horizontal="center"/>
    </xf>
    <xf numFmtId="1" fontId="63" fillId="0" borderId="15" xfId="140" applyNumberFormat="1" applyFont="1" applyBorder="1" applyAlignment="1">
      <alignment horizontal="right"/>
    </xf>
    <xf numFmtId="0" fontId="24" fillId="0" borderId="0" xfId="140" applyFont="1" applyAlignment="1">
      <alignment vertical="center"/>
    </xf>
    <xf numFmtId="1" fontId="63" fillId="0" borderId="18" xfId="140" applyNumberFormat="1" applyFont="1" applyBorder="1" applyAlignment="1">
      <alignment horizontal="center" vertical="top" wrapText="1"/>
    </xf>
    <xf numFmtId="0" fontId="24" fillId="0" borderId="18" xfId="141" applyNumberFormat="1" applyFont="1" applyBorder="1" applyAlignment="1">
      <alignment vertical="top" wrapText="1"/>
    </xf>
    <xf numFmtId="0" fontId="63" fillId="0" borderId="18" xfId="140" applyFont="1" applyBorder="1" applyAlignment="1">
      <alignment horizontal="center" wrapText="1"/>
    </xf>
    <xf numFmtId="1" fontId="63" fillId="0" borderId="17" xfId="140" applyNumberFormat="1" applyFont="1" applyBorder="1" applyAlignment="1">
      <alignment horizontal="right" wrapText="1"/>
    </xf>
    <xf numFmtId="4" fontId="24" fillId="0" borderId="18" xfId="142" applyNumberFormat="1" applyFont="1" applyBorder="1" applyAlignment="1">
      <alignment horizontal="right"/>
    </xf>
    <xf numFmtId="0" fontId="83" fillId="0" borderId="0" xfId="140" applyFont="1"/>
    <xf numFmtId="1" fontId="24" fillId="0" borderId="17" xfId="140" applyNumberFormat="1" applyFont="1" applyBorder="1" applyAlignment="1">
      <alignment horizontal="left"/>
    </xf>
    <xf numFmtId="4" fontId="81" fillId="0" borderId="0" xfId="140" applyNumberFormat="1" applyFont="1" applyAlignment="1">
      <alignment vertical="center"/>
    </xf>
    <xf numFmtId="49" fontId="81" fillId="0" borderId="28" xfId="140" applyNumberFormat="1" applyFont="1" applyBorder="1" applyAlignment="1">
      <alignment horizontal="center"/>
    </xf>
    <xf numFmtId="1" fontId="24" fillId="0" borderId="26" xfId="140" applyNumberFormat="1" applyFont="1" applyBorder="1" applyAlignment="1">
      <alignment horizontal="left"/>
    </xf>
    <xf numFmtId="4" fontId="24" fillId="0" borderId="22" xfId="140" applyNumberFormat="1" applyFont="1" applyBorder="1" applyAlignment="1">
      <alignment horizontal="right" vertical="center"/>
    </xf>
    <xf numFmtId="1" fontId="24" fillId="0" borderId="16" xfId="140" applyNumberFormat="1" applyFont="1" applyBorder="1" applyAlignment="1">
      <alignment horizontal="center" vertical="top"/>
    </xf>
    <xf numFmtId="0" fontId="24" fillId="0" borderId="18" xfId="123" applyFont="1" applyBorder="1" applyAlignment="1">
      <alignment horizontal="justify" vertical="top" wrapText="1"/>
    </xf>
    <xf numFmtId="4" fontId="63" fillId="0" borderId="16" xfId="140" applyNumberFormat="1" applyFont="1" applyBorder="1" applyAlignment="1">
      <alignment horizontal="right"/>
    </xf>
    <xf numFmtId="0" fontId="24" fillId="0" borderId="18" xfId="143" applyFont="1" applyBorder="1" applyAlignment="1">
      <alignment horizontal="justify" wrapText="1"/>
    </xf>
    <xf numFmtId="0" fontId="24" fillId="0" borderId="18" xfId="144" applyFont="1" applyBorder="1" applyAlignment="1">
      <alignment horizontal="justify" vertical="top" wrapText="1"/>
    </xf>
    <xf numFmtId="0" fontId="24" fillId="0" borderId="18" xfId="145" applyFont="1" applyBorder="1" applyAlignment="1">
      <alignment horizontal="justify" vertical="top" wrapText="1"/>
    </xf>
    <xf numFmtId="0" fontId="24" fillId="0" borderId="16" xfId="146" applyFont="1" applyBorder="1" applyAlignment="1">
      <alignment horizontal="left" vertical="top"/>
    </xf>
    <xf numFmtId="1" fontId="63" fillId="0" borderId="15" xfId="140" applyNumberFormat="1" applyFont="1" applyBorder="1" applyAlignment="1">
      <alignment horizontal="center"/>
    </xf>
    <xf numFmtId="4" fontId="24" fillId="0" borderId="16" xfId="140" applyNumberFormat="1" applyFont="1" applyBorder="1" applyAlignment="1">
      <alignment horizontal="right" vertical="top"/>
    </xf>
    <xf numFmtId="14" fontId="51" fillId="0" borderId="16" xfId="140" applyNumberFormat="1" applyFont="1" applyBorder="1" applyAlignment="1">
      <alignment horizontal="left" vertical="top"/>
    </xf>
    <xf numFmtId="0" fontId="63" fillId="0" borderId="16" xfId="147" applyFont="1" applyBorder="1" applyAlignment="1">
      <alignment horizontal="left" vertical="top" wrapText="1"/>
    </xf>
    <xf numFmtId="0" fontId="63" fillId="0" borderId="28" xfId="147" applyFont="1" applyBorder="1" applyAlignment="1">
      <alignment horizontal="left" vertical="top" wrapText="1"/>
    </xf>
    <xf numFmtId="0" fontId="63" fillId="0" borderId="28" xfId="147" applyFont="1" applyBorder="1" applyAlignment="1">
      <alignment horizontal="left" vertical="top"/>
    </xf>
    <xf numFmtId="4" fontId="63" fillId="0" borderId="28" xfId="140" applyNumberFormat="1" applyFont="1" applyBorder="1" applyAlignment="1">
      <alignment horizontal="right"/>
    </xf>
    <xf numFmtId="0" fontId="63" fillId="0" borderId="16" xfId="147" applyFont="1" applyBorder="1" applyAlignment="1">
      <alignment horizontal="left" vertical="top"/>
    </xf>
    <xf numFmtId="0" fontId="63" fillId="0" borderId="22" xfId="147" applyFont="1" applyBorder="1" applyAlignment="1">
      <alignment horizontal="left" vertical="top" wrapText="1"/>
    </xf>
    <xf numFmtId="4" fontId="51" fillId="0" borderId="22" xfId="140" applyNumberFormat="1" applyFont="1" applyBorder="1" applyAlignment="1">
      <alignment horizontal="right"/>
    </xf>
    <xf numFmtId="4" fontId="64" fillId="0" borderId="22" xfId="140" applyNumberFormat="1" applyFont="1" applyBorder="1" applyAlignment="1">
      <alignment vertical="center"/>
    </xf>
    <xf numFmtId="0" fontId="51" fillId="0" borderId="22" xfId="140" applyFont="1" applyBorder="1" applyAlignment="1">
      <alignment horizontal="left" vertical="top"/>
    </xf>
    <xf numFmtId="0" fontId="84" fillId="0" borderId="28" xfId="140" applyFont="1" applyBorder="1" applyAlignment="1">
      <alignment horizontal="justify" vertical="top" wrapText="1"/>
    </xf>
    <xf numFmtId="4" fontId="84" fillId="0" borderId="28" xfId="140" applyNumberFormat="1" applyFont="1" applyBorder="1" applyAlignment="1">
      <alignment horizontal="center"/>
    </xf>
    <xf numFmtId="1" fontId="84" fillId="0" borderId="26" xfId="140" applyNumberFormat="1" applyFont="1" applyBorder="1" applyAlignment="1">
      <alignment horizontal="center"/>
    </xf>
    <xf numFmtId="0" fontId="84" fillId="0" borderId="0" xfId="140" applyFont="1"/>
    <xf numFmtId="0" fontId="84" fillId="0" borderId="28" xfId="140" applyFont="1" applyBorder="1" applyAlignment="1">
      <alignment horizontal="center" vertical="top"/>
    </xf>
    <xf numFmtId="4" fontId="85" fillId="0" borderId="28" xfId="140" applyNumberFormat="1" applyFont="1" applyBorder="1" applyAlignment="1">
      <alignment horizontal="right"/>
    </xf>
    <xf numFmtId="4" fontId="86" fillId="0" borderId="28" xfId="148" applyNumberFormat="1" applyFont="1" applyBorder="1"/>
    <xf numFmtId="0" fontId="63" fillId="0" borderId="18" xfId="140" applyFont="1" applyBorder="1" applyAlignment="1">
      <alignment horizontal="center" vertical="top"/>
    </xf>
    <xf numFmtId="0" fontId="63" fillId="0" borderId="28" xfId="140" applyFont="1" applyBorder="1" applyAlignment="1">
      <alignment horizontal="justify" vertical="top" wrapText="1"/>
    </xf>
    <xf numFmtId="4" fontId="63" fillId="0" borderId="28" xfId="140" applyNumberFormat="1" applyFont="1" applyBorder="1" applyAlignment="1">
      <alignment horizontal="center"/>
    </xf>
    <xf numFmtId="1" fontId="63" fillId="0" borderId="26" xfId="140" applyNumberFormat="1" applyFont="1" applyBorder="1" applyAlignment="1">
      <alignment horizontal="center"/>
    </xf>
    <xf numFmtId="4" fontId="63" fillId="0" borderId="28" xfId="140" applyNumberFormat="1" applyFont="1" applyBorder="1"/>
    <xf numFmtId="0" fontId="63" fillId="0" borderId="28" xfId="140" applyFont="1" applyBorder="1" applyAlignment="1">
      <alignment horizontal="center" vertical="top"/>
    </xf>
    <xf numFmtId="4" fontId="63" fillId="0" borderId="28" xfId="148" applyNumberFormat="1" applyFont="1" applyBorder="1"/>
    <xf numFmtId="0" fontId="63" fillId="0" borderId="16" xfId="140" applyFont="1" applyBorder="1" applyAlignment="1">
      <alignment horizontal="center" vertical="top"/>
    </xf>
    <xf numFmtId="0" fontId="63" fillId="0" borderId="16" xfId="140" applyFont="1" applyBorder="1" applyAlignment="1">
      <alignment horizontal="justify" vertical="top" wrapText="1"/>
    </xf>
    <xf numFmtId="4" fontId="63" fillId="0" borderId="16" xfId="140" applyNumberFormat="1" applyFont="1" applyBorder="1" applyAlignment="1">
      <alignment horizontal="center"/>
    </xf>
    <xf numFmtId="4" fontId="63" fillId="0" borderId="16" xfId="148" applyNumberFormat="1" applyFont="1" applyBorder="1"/>
    <xf numFmtId="0" fontId="63" fillId="0" borderId="18" xfId="140" applyFont="1" applyBorder="1" applyAlignment="1">
      <alignment horizontal="justify" vertical="top" wrapText="1"/>
    </xf>
    <xf numFmtId="4" fontId="63" fillId="0" borderId="18" xfId="140" applyNumberFormat="1" applyFont="1" applyBorder="1" applyAlignment="1">
      <alignment horizontal="center"/>
    </xf>
    <xf numFmtId="4" fontId="63" fillId="0" borderId="18" xfId="148" applyNumberFormat="1" applyFont="1" applyBorder="1"/>
    <xf numFmtId="0" fontId="63" fillId="0" borderId="22" xfId="140" applyFont="1" applyBorder="1" applyAlignment="1">
      <alignment horizontal="center" vertical="top"/>
    </xf>
    <xf numFmtId="0" fontId="63" fillId="0" borderId="22" xfId="140" applyFont="1" applyBorder="1" applyAlignment="1">
      <alignment horizontal="justify" vertical="top" wrapText="1"/>
    </xf>
    <xf numFmtId="4" fontId="63" fillId="0" borderId="22" xfId="140" applyNumberFormat="1" applyFont="1" applyBorder="1" applyAlignment="1">
      <alignment horizontal="center"/>
    </xf>
    <xf numFmtId="4" fontId="63" fillId="0" borderId="22" xfId="148" applyNumberFormat="1" applyFont="1" applyBorder="1"/>
    <xf numFmtId="4" fontId="63" fillId="0" borderId="22" xfId="140" applyNumberFormat="1" applyFont="1" applyBorder="1" applyAlignment="1">
      <alignment horizontal="left" vertical="center"/>
    </xf>
    <xf numFmtId="4" fontId="63" fillId="0" borderId="16" xfId="140" applyNumberFormat="1" applyFont="1" applyBorder="1"/>
    <xf numFmtId="0" fontId="63" fillId="0" borderId="28" xfId="140" quotePrefix="1" applyFont="1" applyBorder="1" applyAlignment="1">
      <alignment horizontal="justify" vertical="top" wrapText="1"/>
    </xf>
    <xf numFmtId="0" fontId="63" fillId="0" borderId="22" xfId="140" quotePrefix="1" applyFont="1" applyBorder="1" applyAlignment="1">
      <alignment horizontal="justify" vertical="top" wrapText="1"/>
    </xf>
    <xf numFmtId="0" fontId="34" fillId="0" borderId="0" xfId="139" applyFont="1" applyAlignment="1">
      <alignment horizontal="center" vertical="top" wrapText="1"/>
    </xf>
    <xf numFmtId="0" fontId="54" fillId="0" borderId="0" xfId="139" applyAlignment="1">
      <alignment horizontal="center" vertical="top" wrapText="1"/>
    </xf>
    <xf numFmtId="0" fontId="58" fillId="0" borderId="0" xfId="139" applyFont="1" applyAlignment="1">
      <alignment horizontal="center" vertical="top"/>
    </xf>
    <xf numFmtId="0" fontId="61" fillId="0" borderId="0" xfId="139" applyFont="1" applyAlignment="1">
      <alignment horizontal="center" vertical="top"/>
    </xf>
    <xf numFmtId="0" fontId="6" fillId="0" borderId="0" xfId="106" applyFont="1" applyAlignment="1">
      <alignment horizontal="left" vertical="center" wrapText="1"/>
    </xf>
    <xf numFmtId="0" fontId="6" fillId="0" borderId="0" xfId="107" applyFont="1" applyAlignment="1">
      <alignment horizontal="left" vertical="center" wrapText="1"/>
    </xf>
    <xf numFmtId="0" fontId="34" fillId="0" borderId="0" xfId="0" applyFont="1" applyAlignment="1">
      <alignment horizontal="center" vertical="center" wrapText="1"/>
    </xf>
    <xf numFmtId="0" fontId="2" fillId="0" borderId="0" xfId="0" applyFont="1" applyAlignment="1">
      <alignment horizontal="center" vertical="center" wrapText="1"/>
    </xf>
    <xf numFmtId="4" fontId="2" fillId="0" borderId="0" xfId="0" applyNumberFormat="1" applyFont="1" applyAlignment="1">
      <alignment horizontal="center" vertical="center" wrapText="1"/>
    </xf>
    <xf numFmtId="1" fontId="51" fillId="0" borderId="15" xfId="140" applyNumberFormat="1" applyFont="1" applyBorder="1" applyAlignment="1">
      <alignment horizontal="left"/>
    </xf>
    <xf numFmtId="0" fontId="5" fillId="0" borderId="25" xfId="140" applyFont="1" applyBorder="1" applyAlignment="1">
      <alignment horizontal="left"/>
    </xf>
    <xf numFmtId="1" fontId="51" fillId="0" borderId="15" xfId="140" applyNumberFormat="1" applyFont="1" applyBorder="1" applyAlignment="1">
      <alignment horizontal="center" vertical="center"/>
    </xf>
    <xf numFmtId="0" fontId="51" fillId="0" borderId="25" xfId="140" applyFont="1" applyBorder="1" applyAlignment="1">
      <alignment vertical="center"/>
    </xf>
  </cellXfs>
  <cellStyles count="150">
    <cellStyle name="20% - Accent1" xfId="1" xr:uid="{00000000-0005-0000-0000-000000000000}"/>
    <cellStyle name="20% - Accent1 2" xfId="2" xr:uid="{00000000-0005-0000-0000-000001000000}"/>
    <cellStyle name="20% - Accent1 3" xfId="3" xr:uid="{00000000-0005-0000-0000-000002000000}"/>
    <cellStyle name="20% - Accent1 4" xfId="4" xr:uid="{00000000-0005-0000-0000-000003000000}"/>
    <cellStyle name="20% - Accent2" xfId="5" xr:uid="{00000000-0005-0000-0000-000004000000}"/>
    <cellStyle name="20% - Accent2 2" xfId="6" xr:uid="{00000000-0005-0000-0000-000005000000}"/>
    <cellStyle name="20% - Accent2 3" xfId="7" xr:uid="{00000000-0005-0000-0000-000006000000}"/>
    <cellStyle name="20% - Accent2 4" xfId="8" xr:uid="{00000000-0005-0000-0000-000007000000}"/>
    <cellStyle name="20% - Accent3" xfId="9" xr:uid="{00000000-0005-0000-0000-000008000000}"/>
    <cellStyle name="20% - Accent3 2" xfId="10" xr:uid="{00000000-0005-0000-0000-000009000000}"/>
    <cellStyle name="20% - Accent3 3" xfId="11" xr:uid="{00000000-0005-0000-0000-00000A000000}"/>
    <cellStyle name="20% - Accent3 4" xfId="12" xr:uid="{00000000-0005-0000-0000-00000B000000}"/>
    <cellStyle name="20% - Accent4" xfId="13" xr:uid="{00000000-0005-0000-0000-00000C000000}"/>
    <cellStyle name="20% - Accent4 2" xfId="14" xr:uid="{00000000-0005-0000-0000-00000D000000}"/>
    <cellStyle name="20% - Accent4 3" xfId="15" xr:uid="{00000000-0005-0000-0000-00000E000000}"/>
    <cellStyle name="20% - Accent4 4" xfId="16" xr:uid="{00000000-0005-0000-0000-00000F000000}"/>
    <cellStyle name="20% - Accent5" xfId="17" xr:uid="{00000000-0005-0000-0000-000010000000}"/>
    <cellStyle name="20% - Accent5 2" xfId="18" xr:uid="{00000000-0005-0000-0000-000011000000}"/>
    <cellStyle name="20% - Accent5 3" xfId="19" xr:uid="{00000000-0005-0000-0000-000012000000}"/>
    <cellStyle name="20% - Accent6" xfId="20" xr:uid="{00000000-0005-0000-0000-000013000000}"/>
    <cellStyle name="20% - Accent6 2" xfId="21" xr:uid="{00000000-0005-0000-0000-000014000000}"/>
    <cellStyle name="20% - Accent6 3" xfId="22" xr:uid="{00000000-0005-0000-0000-000015000000}"/>
    <cellStyle name="40% - Accent1" xfId="23" xr:uid="{00000000-0005-0000-0000-000016000000}"/>
    <cellStyle name="40% - Accent1 2" xfId="24" xr:uid="{00000000-0005-0000-0000-000017000000}"/>
    <cellStyle name="40% - Accent1 3" xfId="25" xr:uid="{00000000-0005-0000-0000-000018000000}"/>
    <cellStyle name="40% - Accent1 4" xfId="26" xr:uid="{00000000-0005-0000-0000-000019000000}"/>
    <cellStyle name="40% - Accent2" xfId="27" xr:uid="{00000000-0005-0000-0000-00001A000000}"/>
    <cellStyle name="40% - Accent2 2" xfId="28" xr:uid="{00000000-0005-0000-0000-00001B000000}"/>
    <cellStyle name="40% - Accent2 3" xfId="29" xr:uid="{00000000-0005-0000-0000-00001C000000}"/>
    <cellStyle name="40% - Accent3" xfId="30" xr:uid="{00000000-0005-0000-0000-00001D000000}"/>
    <cellStyle name="40% - Accent3 2" xfId="31" xr:uid="{00000000-0005-0000-0000-00001E000000}"/>
    <cellStyle name="40% - Accent3 3" xfId="32" xr:uid="{00000000-0005-0000-0000-00001F000000}"/>
    <cellStyle name="40% - Accent3 4" xfId="33" xr:uid="{00000000-0005-0000-0000-000020000000}"/>
    <cellStyle name="40% - Accent4" xfId="34" xr:uid="{00000000-0005-0000-0000-000021000000}"/>
    <cellStyle name="40% - Accent4 2" xfId="35" xr:uid="{00000000-0005-0000-0000-000022000000}"/>
    <cellStyle name="40% - Accent4 3" xfId="36" xr:uid="{00000000-0005-0000-0000-000023000000}"/>
    <cellStyle name="40% - Accent4 4" xfId="37" xr:uid="{00000000-0005-0000-0000-000024000000}"/>
    <cellStyle name="40% - Accent5" xfId="38" xr:uid="{00000000-0005-0000-0000-000025000000}"/>
    <cellStyle name="40% - Accent5 2" xfId="39" xr:uid="{00000000-0005-0000-0000-000026000000}"/>
    <cellStyle name="40% - Accent5 3" xfId="40" xr:uid="{00000000-0005-0000-0000-000027000000}"/>
    <cellStyle name="40% - Accent6" xfId="41" xr:uid="{00000000-0005-0000-0000-000028000000}"/>
    <cellStyle name="40% - Accent6 2" xfId="42" xr:uid="{00000000-0005-0000-0000-000029000000}"/>
    <cellStyle name="40% - Accent6 3" xfId="43" xr:uid="{00000000-0005-0000-0000-00002A000000}"/>
    <cellStyle name="40% - Accent6 4" xfId="44" xr:uid="{00000000-0005-0000-0000-00002B000000}"/>
    <cellStyle name="60% - Accent1" xfId="45" xr:uid="{00000000-0005-0000-0000-00002C000000}"/>
    <cellStyle name="60% - Accent1 2" xfId="46" xr:uid="{00000000-0005-0000-0000-00002D000000}"/>
    <cellStyle name="60% - Accent1 3" xfId="47" xr:uid="{00000000-0005-0000-0000-00002E000000}"/>
    <cellStyle name="60% - Accent2" xfId="48" xr:uid="{00000000-0005-0000-0000-00002F000000}"/>
    <cellStyle name="60% - Accent2 2" xfId="49" xr:uid="{00000000-0005-0000-0000-000030000000}"/>
    <cellStyle name="60% - Accent3" xfId="50" xr:uid="{00000000-0005-0000-0000-000031000000}"/>
    <cellStyle name="60% - Accent3 2" xfId="51" xr:uid="{00000000-0005-0000-0000-000032000000}"/>
    <cellStyle name="60% - Accent3 3" xfId="52" xr:uid="{00000000-0005-0000-0000-000033000000}"/>
    <cellStyle name="60% - Accent4" xfId="53" xr:uid="{00000000-0005-0000-0000-000034000000}"/>
    <cellStyle name="60% - Accent4 2" xfId="54" xr:uid="{00000000-0005-0000-0000-000035000000}"/>
    <cellStyle name="60% - Accent4 3" xfId="55" xr:uid="{00000000-0005-0000-0000-000036000000}"/>
    <cellStyle name="60% - Accent5" xfId="56" xr:uid="{00000000-0005-0000-0000-000037000000}"/>
    <cellStyle name="60% - Accent5 2" xfId="57" xr:uid="{00000000-0005-0000-0000-000038000000}"/>
    <cellStyle name="60% - Accent6" xfId="58" xr:uid="{00000000-0005-0000-0000-000039000000}"/>
    <cellStyle name="60% - Accent6 2" xfId="59" xr:uid="{00000000-0005-0000-0000-00003A000000}"/>
    <cellStyle name="60% - Accent6 3" xfId="60" xr:uid="{00000000-0005-0000-0000-00003B000000}"/>
    <cellStyle name="Accent1" xfId="61" xr:uid="{00000000-0005-0000-0000-00003C000000}"/>
    <cellStyle name="Accent1 2" xfId="62" xr:uid="{00000000-0005-0000-0000-00003D000000}"/>
    <cellStyle name="Accent1 3" xfId="63" xr:uid="{00000000-0005-0000-0000-00003E000000}"/>
    <cellStyle name="Accent2" xfId="64" xr:uid="{00000000-0005-0000-0000-00003F000000}"/>
    <cellStyle name="Accent2 2" xfId="65" xr:uid="{00000000-0005-0000-0000-000040000000}"/>
    <cellStyle name="Accent3" xfId="66" xr:uid="{00000000-0005-0000-0000-000041000000}"/>
    <cellStyle name="Accent3 2" xfId="67" xr:uid="{00000000-0005-0000-0000-000042000000}"/>
    <cellStyle name="Accent4" xfId="68" xr:uid="{00000000-0005-0000-0000-000043000000}"/>
    <cellStyle name="Accent4 2" xfId="69" xr:uid="{00000000-0005-0000-0000-000044000000}"/>
    <cellStyle name="Accent4 3" xfId="70" xr:uid="{00000000-0005-0000-0000-000045000000}"/>
    <cellStyle name="Accent5" xfId="71" xr:uid="{00000000-0005-0000-0000-000046000000}"/>
    <cellStyle name="Accent5 2" xfId="72" xr:uid="{00000000-0005-0000-0000-000047000000}"/>
    <cellStyle name="Accent6" xfId="73" xr:uid="{00000000-0005-0000-0000-000048000000}"/>
    <cellStyle name="Accent6 2" xfId="74" xr:uid="{00000000-0005-0000-0000-000049000000}"/>
    <cellStyle name="Bad" xfId="75" xr:uid="{00000000-0005-0000-0000-00004A000000}"/>
    <cellStyle name="Bad 2" xfId="76" xr:uid="{00000000-0005-0000-0000-00004B000000}"/>
    <cellStyle name="Calculation" xfId="77" xr:uid="{00000000-0005-0000-0000-00004C000000}"/>
    <cellStyle name="Calculation 2" xfId="78" xr:uid="{00000000-0005-0000-0000-00004D000000}"/>
    <cellStyle name="Calculation 3" xfId="79" xr:uid="{00000000-0005-0000-0000-00004E000000}"/>
    <cellStyle name="Check Cell" xfId="80" xr:uid="{00000000-0005-0000-0000-00004F000000}"/>
    <cellStyle name="Check Cell 2" xfId="81" xr:uid="{00000000-0005-0000-0000-000050000000}"/>
    <cellStyle name="Comma 2" xfId="148" xr:uid="{00000000-0005-0000-0000-000051000000}"/>
    <cellStyle name="Excel Built-in Normal" xfId="82" xr:uid="{00000000-0005-0000-0000-000052000000}"/>
    <cellStyle name="Explanatory Text" xfId="83" xr:uid="{00000000-0005-0000-0000-000053000000}"/>
    <cellStyle name="Good 2" xfId="84" xr:uid="{00000000-0005-0000-0000-000054000000}"/>
    <cellStyle name="Heading 1" xfId="85" xr:uid="{00000000-0005-0000-0000-000055000000}"/>
    <cellStyle name="Heading 1 2" xfId="86" xr:uid="{00000000-0005-0000-0000-000056000000}"/>
    <cellStyle name="Heading 2" xfId="87" xr:uid="{00000000-0005-0000-0000-000057000000}"/>
    <cellStyle name="Heading 2 2" xfId="88" xr:uid="{00000000-0005-0000-0000-000058000000}"/>
    <cellStyle name="Heading 3" xfId="89" xr:uid="{00000000-0005-0000-0000-000059000000}"/>
    <cellStyle name="Heading 3 2" xfId="90" xr:uid="{00000000-0005-0000-0000-00005A000000}"/>
    <cellStyle name="Heading 4" xfId="91" xr:uid="{00000000-0005-0000-0000-00005B000000}"/>
    <cellStyle name="Heading 4 2" xfId="92" xr:uid="{00000000-0005-0000-0000-00005C000000}"/>
    <cellStyle name="Input" xfId="93" xr:uid="{00000000-0005-0000-0000-00005D000000}"/>
    <cellStyle name="Input 2" xfId="94" xr:uid="{00000000-0005-0000-0000-00005E000000}"/>
    <cellStyle name="Linked Cell" xfId="95" xr:uid="{00000000-0005-0000-0000-00005F000000}"/>
    <cellStyle name="Linked Cell 2" xfId="96" xr:uid="{00000000-0005-0000-0000-000060000000}"/>
    <cellStyle name="merge" xfId="97" xr:uid="{00000000-0005-0000-0000-000061000000}"/>
    <cellStyle name="Neutral" xfId="98" xr:uid="{00000000-0005-0000-0000-000062000000}"/>
    <cellStyle name="Neutral 2" xfId="99" xr:uid="{00000000-0005-0000-0000-000063000000}"/>
    <cellStyle name="Normal" xfId="0" builtinId="0"/>
    <cellStyle name="Normal 2" xfId="100" xr:uid="{00000000-0005-0000-0000-000065000000}"/>
    <cellStyle name="Normal 2 2" xfId="101" xr:uid="{00000000-0005-0000-0000-000066000000}"/>
    <cellStyle name="Normal 2 2 2" xfId="102" xr:uid="{00000000-0005-0000-0000-000067000000}"/>
    <cellStyle name="Normal 2 3" xfId="103" xr:uid="{00000000-0005-0000-0000-000068000000}"/>
    <cellStyle name="Normal 2 4" xfId="104" xr:uid="{00000000-0005-0000-0000-000069000000}"/>
    <cellStyle name="Normal 3" xfId="105" xr:uid="{00000000-0005-0000-0000-00006A000000}"/>
    <cellStyle name="Normal 3 11" xfId="142" xr:uid="{00000000-0005-0000-0000-00006B000000}"/>
    <cellStyle name="Normal 3 2" xfId="132" xr:uid="{00000000-0005-0000-0000-00006C000000}"/>
    <cellStyle name="Normal 3 3" xfId="134" xr:uid="{00000000-0005-0000-0000-00006D000000}"/>
    <cellStyle name="Normal 3 4" xfId="147" xr:uid="{00000000-0005-0000-0000-00006E000000}"/>
    <cellStyle name="Normal 4" xfId="131" xr:uid="{00000000-0005-0000-0000-00006F000000}"/>
    <cellStyle name="Normal 4 2" xfId="135" xr:uid="{00000000-0005-0000-0000-000070000000}"/>
    <cellStyle name="Normal 4 9" xfId="141" xr:uid="{00000000-0005-0000-0000-000071000000}"/>
    <cellStyle name="Normal 5" xfId="136" xr:uid="{00000000-0005-0000-0000-000072000000}"/>
    <cellStyle name="Normal 6" xfId="137" xr:uid="{00000000-0005-0000-0000-000073000000}"/>
    <cellStyle name="Normal 7" xfId="138" xr:uid="{00000000-0005-0000-0000-000074000000}"/>
    <cellStyle name="Normal 8" xfId="139" xr:uid="{00000000-0005-0000-0000-000075000000}"/>
    <cellStyle name="Normal 9" xfId="140" xr:uid="{00000000-0005-0000-0000-000076000000}"/>
    <cellStyle name="Normal_STARAČKI DOM - SAMOSTAN  VRGORAC_TROŠKOVNIK" xfId="149" xr:uid="{912C1622-7622-4A38-8BA5-156953488ACB}"/>
    <cellStyle name="Normal_TROSKOVNIK-revizija2" xfId="106" xr:uid="{00000000-0005-0000-0000-000077000000}"/>
    <cellStyle name="Normal_TROSKOVNIK-revizija2 2" xfId="107" xr:uid="{00000000-0005-0000-0000-000078000000}"/>
    <cellStyle name="Normalno 2" xfId="108" xr:uid="{00000000-0005-0000-0000-000079000000}"/>
    <cellStyle name="Normalno 2 2" xfId="109" xr:uid="{00000000-0005-0000-0000-00007A000000}"/>
    <cellStyle name="Normalno 3" xfId="110" xr:uid="{00000000-0005-0000-0000-00007B000000}"/>
    <cellStyle name="Normalno 3 2" xfId="111" xr:uid="{00000000-0005-0000-0000-00007C000000}"/>
    <cellStyle name="Normalno 3 2 2" xfId="112" xr:uid="{00000000-0005-0000-0000-00007D000000}"/>
    <cellStyle name="Normalno 3 3" xfId="113" xr:uid="{00000000-0005-0000-0000-00007E000000}"/>
    <cellStyle name="Normalno 3 4" xfId="114" xr:uid="{00000000-0005-0000-0000-00007F000000}"/>
    <cellStyle name="Normalno 4" xfId="115" xr:uid="{00000000-0005-0000-0000-000080000000}"/>
    <cellStyle name="Normalno 4 2" xfId="116" xr:uid="{00000000-0005-0000-0000-000081000000}"/>
    <cellStyle name="Normalno 4 3" xfId="117" xr:uid="{00000000-0005-0000-0000-000082000000}"/>
    <cellStyle name="Normalno 4 4" xfId="118" xr:uid="{00000000-0005-0000-0000-000083000000}"/>
    <cellStyle name="Normalno 5" xfId="119" xr:uid="{00000000-0005-0000-0000-000084000000}"/>
    <cellStyle name="Normalno 6" xfId="120" xr:uid="{00000000-0005-0000-0000-000085000000}"/>
    <cellStyle name="Normalno 7" xfId="133" xr:uid="{00000000-0005-0000-0000-000086000000}"/>
    <cellStyle name="Note 2" xfId="121" xr:uid="{00000000-0005-0000-0000-000087000000}"/>
    <cellStyle name="Obično 2" xfId="122" xr:uid="{00000000-0005-0000-0000-000088000000}"/>
    <cellStyle name="Obično 3 2 3" xfId="123" xr:uid="{00000000-0005-0000-0000-000089000000}"/>
    <cellStyle name="Obično 3 3" xfId="143" xr:uid="{00000000-0005-0000-0000-00008A000000}"/>
    <cellStyle name="Obično 3 4" xfId="144" xr:uid="{00000000-0005-0000-0000-00008B000000}"/>
    <cellStyle name="Obično 3 5" xfId="145" xr:uid="{00000000-0005-0000-0000-00008C000000}"/>
    <cellStyle name="Obično 3 6" xfId="146" xr:uid="{00000000-0005-0000-0000-00008D000000}"/>
    <cellStyle name="Output 2" xfId="124" xr:uid="{00000000-0005-0000-0000-00008E000000}"/>
    <cellStyle name="TableStyleLight1" xfId="125" xr:uid="{00000000-0005-0000-0000-00008F000000}"/>
    <cellStyle name="Title 2" xfId="126" xr:uid="{00000000-0005-0000-0000-000090000000}"/>
    <cellStyle name="Total" xfId="127" xr:uid="{00000000-0005-0000-0000-000091000000}"/>
    <cellStyle name="Total 2" xfId="128" xr:uid="{00000000-0005-0000-0000-000092000000}"/>
    <cellStyle name="Total 3" xfId="129" xr:uid="{00000000-0005-0000-0000-000093000000}"/>
    <cellStyle name="Valuta 2" xfId="130" xr:uid="{00000000-0005-0000-0000-00009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2066925</xdr:colOff>
      <xdr:row>7</xdr:row>
      <xdr:rowOff>0</xdr:rowOff>
    </xdr:from>
    <xdr:ext cx="184731" cy="264560"/>
    <xdr:sp macro="" textlink="">
      <xdr:nvSpPr>
        <xdr:cNvPr id="2" name="TekstniOkvir 1">
          <a:extLst>
            <a:ext uri="{FF2B5EF4-FFF2-40B4-BE49-F238E27FC236}">
              <a16:creationId xmlns:a16="http://schemas.microsoft.com/office/drawing/2014/main" id="{00000000-0008-0000-0200-000002000000}"/>
            </a:ext>
          </a:extLst>
        </xdr:cNvPr>
        <xdr:cNvSpPr txBox="1"/>
      </xdr:nvSpPr>
      <xdr:spPr>
        <a:xfrm>
          <a:off x="2447925" y="421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2066925</xdr:colOff>
      <xdr:row>180</xdr:row>
      <xdr:rowOff>0</xdr:rowOff>
    </xdr:from>
    <xdr:ext cx="184731" cy="264560"/>
    <xdr:sp macro="" textlink="">
      <xdr:nvSpPr>
        <xdr:cNvPr id="3" name="TekstniOkvir 1">
          <a:extLst>
            <a:ext uri="{FF2B5EF4-FFF2-40B4-BE49-F238E27FC236}">
              <a16:creationId xmlns:a16="http://schemas.microsoft.com/office/drawing/2014/main" id="{73C4F522-1215-498F-9650-A56B16435B28}"/>
            </a:ext>
          </a:extLst>
        </xdr:cNvPr>
        <xdr:cNvSpPr txBox="1"/>
      </xdr:nvSpPr>
      <xdr:spPr>
        <a:xfrm>
          <a:off x="2466975" y="4215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206"/>
  <sheetViews>
    <sheetView tabSelected="1" view="pageBreakPreview" topLeftCell="A112" zoomScaleNormal="100" zoomScaleSheetLayoutView="75" workbookViewId="0">
      <selection activeCell="E122" sqref="E122"/>
    </sheetView>
  </sheetViews>
  <sheetFormatPr defaultRowHeight="12.75" x14ac:dyDescent="0.2"/>
  <cols>
    <col min="1" max="1" width="5.7109375" style="107" customWidth="1"/>
    <col min="2" max="2" width="40.7109375" style="108" customWidth="1"/>
    <col min="3" max="3" width="7.28515625" style="109" customWidth="1"/>
    <col min="4" max="5" width="12.42578125" style="110" customWidth="1"/>
    <col min="6" max="6" width="14.42578125" style="110" customWidth="1"/>
    <col min="7" max="256" width="9.140625" style="86"/>
    <col min="257" max="257" width="5.7109375" style="86" customWidth="1"/>
    <col min="258" max="258" width="40.7109375" style="86" customWidth="1"/>
    <col min="259" max="259" width="7.28515625" style="86" customWidth="1"/>
    <col min="260" max="261" width="12.42578125" style="86" customWidth="1"/>
    <col min="262" max="262" width="14.42578125" style="86" customWidth="1"/>
    <col min="263" max="512" width="9.140625" style="86"/>
    <col min="513" max="513" width="5.7109375" style="86" customWidth="1"/>
    <col min="514" max="514" width="40.7109375" style="86" customWidth="1"/>
    <col min="515" max="515" width="7.28515625" style="86" customWidth="1"/>
    <col min="516" max="517" width="12.42578125" style="86" customWidth="1"/>
    <col min="518" max="518" width="14.42578125" style="86" customWidth="1"/>
    <col min="519" max="768" width="9.140625" style="86"/>
    <col min="769" max="769" width="5.7109375" style="86" customWidth="1"/>
    <col min="770" max="770" width="40.7109375" style="86" customWidth="1"/>
    <col min="771" max="771" width="7.28515625" style="86" customWidth="1"/>
    <col min="772" max="773" width="12.42578125" style="86" customWidth="1"/>
    <col min="774" max="774" width="14.42578125" style="86" customWidth="1"/>
    <col min="775" max="1024" width="9.140625" style="86"/>
    <col min="1025" max="1025" width="5.7109375" style="86" customWidth="1"/>
    <col min="1026" max="1026" width="40.7109375" style="86" customWidth="1"/>
    <col min="1027" max="1027" width="7.28515625" style="86" customWidth="1"/>
    <col min="1028" max="1029" width="12.42578125" style="86" customWidth="1"/>
    <col min="1030" max="1030" width="14.42578125" style="86" customWidth="1"/>
    <col min="1031" max="1280" width="9.140625" style="86"/>
    <col min="1281" max="1281" width="5.7109375" style="86" customWidth="1"/>
    <col min="1282" max="1282" width="40.7109375" style="86" customWidth="1"/>
    <col min="1283" max="1283" width="7.28515625" style="86" customWidth="1"/>
    <col min="1284" max="1285" width="12.42578125" style="86" customWidth="1"/>
    <col min="1286" max="1286" width="14.42578125" style="86" customWidth="1"/>
    <col min="1287" max="1536" width="9.140625" style="86"/>
    <col min="1537" max="1537" width="5.7109375" style="86" customWidth="1"/>
    <col min="1538" max="1538" width="40.7109375" style="86" customWidth="1"/>
    <col min="1539" max="1539" width="7.28515625" style="86" customWidth="1"/>
    <col min="1540" max="1541" width="12.42578125" style="86" customWidth="1"/>
    <col min="1542" max="1542" width="14.42578125" style="86" customWidth="1"/>
    <col min="1543" max="1792" width="9.140625" style="86"/>
    <col min="1793" max="1793" width="5.7109375" style="86" customWidth="1"/>
    <col min="1794" max="1794" width="40.7109375" style="86" customWidth="1"/>
    <col min="1795" max="1795" width="7.28515625" style="86" customWidth="1"/>
    <col min="1796" max="1797" width="12.42578125" style="86" customWidth="1"/>
    <col min="1798" max="1798" width="14.42578125" style="86" customWidth="1"/>
    <col min="1799" max="2048" width="9.140625" style="86"/>
    <col min="2049" max="2049" width="5.7109375" style="86" customWidth="1"/>
    <col min="2050" max="2050" width="40.7109375" style="86" customWidth="1"/>
    <col min="2051" max="2051" width="7.28515625" style="86" customWidth="1"/>
    <col min="2052" max="2053" width="12.42578125" style="86" customWidth="1"/>
    <col min="2054" max="2054" width="14.42578125" style="86" customWidth="1"/>
    <col min="2055" max="2304" width="9.140625" style="86"/>
    <col min="2305" max="2305" width="5.7109375" style="86" customWidth="1"/>
    <col min="2306" max="2306" width="40.7109375" style="86" customWidth="1"/>
    <col min="2307" max="2307" width="7.28515625" style="86" customWidth="1"/>
    <col min="2308" max="2309" width="12.42578125" style="86" customWidth="1"/>
    <col min="2310" max="2310" width="14.42578125" style="86" customWidth="1"/>
    <col min="2311" max="2560" width="9.140625" style="86"/>
    <col min="2561" max="2561" width="5.7109375" style="86" customWidth="1"/>
    <col min="2562" max="2562" width="40.7109375" style="86" customWidth="1"/>
    <col min="2563" max="2563" width="7.28515625" style="86" customWidth="1"/>
    <col min="2564" max="2565" width="12.42578125" style="86" customWidth="1"/>
    <col min="2566" max="2566" width="14.42578125" style="86" customWidth="1"/>
    <col min="2567" max="2816" width="9.140625" style="86"/>
    <col min="2817" max="2817" width="5.7109375" style="86" customWidth="1"/>
    <col min="2818" max="2818" width="40.7109375" style="86" customWidth="1"/>
    <col min="2819" max="2819" width="7.28515625" style="86" customWidth="1"/>
    <col min="2820" max="2821" width="12.42578125" style="86" customWidth="1"/>
    <col min="2822" max="2822" width="14.42578125" style="86" customWidth="1"/>
    <col min="2823" max="3072" width="9.140625" style="86"/>
    <col min="3073" max="3073" width="5.7109375" style="86" customWidth="1"/>
    <col min="3074" max="3074" width="40.7109375" style="86" customWidth="1"/>
    <col min="3075" max="3075" width="7.28515625" style="86" customWidth="1"/>
    <col min="3076" max="3077" width="12.42578125" style="86" customWidth="1"/>
    <col min="3078" max="3078" width="14.42578125" style="86" customWidth="1"/>
    <col min="3079" max="3328" width="9.140625" style="86"/>
    <col min="3329" max="3329" width="5.7109375" style="86" customWidth="1"/>
    <col min="3330" max="3330" width="40.7109375" style="86" customWidth="1"/>
    <col min="3331" max="3331" width="7.28515625" style="86" customWidth="1"/>
    <col min="3332" max="3333" width="12.42578125" style="86" customWidth="1"/>
    <col min="3334" max="3334" width="14.42578125" style="86" customWidth="1"/>
    <col min="3335" max="3584" width="9.140625" style="86"/>
    <col min="3585" max="3585" width="5.7109375" style="86" customWidth="1"/>
    <col min="3586" max="3586" width="40.7109375" style="86" customWidth="1"/>
    <col min="3587" max="3587" width="7.28515625" style="86" customWidth="1"/>
    <col min="3588" max="3589" width="12.42578125" style="86" customWidth="1"/>
    <col min="3590" max="3590" width="14.42578125" style="86" customWidth="1"/>
    <col min="3591" max="3840" width="9.140625" style="86"/>
    <col min="3841" max="3841" width="5.7109375" style="86" customWidth="1"/>
    <col min="3842" max="3842" width="40.7109375" style="86" customWidth="1"/>
    <col min="3843" max="3843" width="7.28515625" style="86" customWidth="1"/>
    <col min="3844" max="3845" width="12.42578125" style="86" customWidth="1"/>
    <col min="3846" max="3846" width="14.42578125" style="86" customWidth="1"/>
    <col min="3847" max="4096" width="9.140625" style="86"/>
    <col min="4097" max="4097" width="5.7109375" style="86" customWidth="1"/>
    <col min="4098" max="4098" width="40.7109375" style="86" customWidth="1"/>
    <col min="4099" max="4099" width="7.28515625" style="86" customWidth="1"/>
    <col min="4100" max="4101" width="12.42578125" style="86" customWidth="1"/>
    <col min="4102" max="4102" width="14.42578125" style="86" customWidth="1"/>
    <col min="4103" max="4352" width="9.140625" style="86"/>
    <col min="4353" max="4353" width="5.7109375" style="86" customWidth="1"/>
    <col min="4354" max="4354" width="40.7109375" style="86" customWidth="1"/>
    <col min="4355" max="4355" width="7.28515625" style="86" customWidth="1"/>
    <col min="4356" max="4357" width="12.42578125" style="86" customWidth="1"/>
    <col min="4358" max="4358" width="14.42578125" style="86" customWidth="1"/>
    <col min="4359" max="4608" width="9.140625" style="86"/>
    <col min="4609" max="4609" width="5.7109375" style="86" customWidth="1"/>
    <col min="4610" max="4610" width="40.7109375" style="86" customWidth="1"/>
    <col min="4611" max="4611" width="7.28515625" style="86" customWidth="1"/>
    <col min="4612" max="4613" width="12.42578125" style="86" customWidth="1"/>
    <col min="4614" max="4614" width="14.42578125" style="86" customWidth="1"/>
    <col min="4615" max="4864" width="9.140625" style="86"/>
    <col min="4865" max="4865" width="5.7109375" style="86" customWidth="1"/>
    <col min="4866" max="4866" width="40.7109375" style="86" customWidth="1"/>
    <col min="4867" max="4867" width="7.28515625" style="86" customWidth="1"/>
    <col min="4868" max="4869" width="12.42578125" style="86" customWidth="1"/>
    <col min="4870" max="4870" width="14.42578125" style="86" customWidth="1"/>
    <col min="4871" max="5120" width="9.140625" style="86"/>
    <col min="5121" max="5121" width="5.7109375" style="86" customWidth="1"/>
    <col min="5122" max="5122" width="40.7109375" style="86" customWidth="1"/>
    <col min="5123" max="5123" width="7.28515625" style="86" customWidth="1"/>
    <col min="5124" max="5125" width="12.42578125" style="86" customWidth="1"/>
    <col min="5126" max="5126" width="14.42578125" style="86" customWidth="1"/>
    <col min="5127" max="5376" width="9.140625" style="86"/>
    <col min="5377" max="5377" width="5.7109375" style="86" customWidth="1"/>
    <col min="5378" max="5378" width="40.7109375" style="86" customWidth="1"/>
    <col min="5379" max="5379" width="7.28515625" style="86" customWidth="1"/>
    <col min="5380" max="5381" width="12.42578125" style="86" customWidth="1"/>
    <col min="5382" max="5382" width="14.42578125" style="86" customWidth="1"/>
    <col min="5383" max="5632" width="9.140625" style="86"/>
    <col min="5633" max="5633" width="5.7109375" style="86" customWidth="1"/>
    <col min="5634" max="5634" width="40.7109375" style="86" customWidth="1"/>
    <col min="5635" max="5635" width="7.28515625" style="86" customWidth="1"/>
    <col min="5636" max="5637" width="12.42578125" style="86" customWidth="1"/>
    <col min="5638" max="5638" width="14.42578125" style="86" customWidth="1"/>
    <col min="5639" max="5888" width="9.140625" style="86"/>
    <col min="5889" max="5889" width="5.7109375" style="86" customWidth="1"/>
    <col min="5890" max="5890" width="40.7109375" style="86" customWidth="1"/>
    <col min="5891" max="5891" width="7.28515625" style="86" customWidth="1"/>
    <col min="5892" max="5893" width="12.42578125" style="86" customWidth="1"/>
    <col min="5894" max="5894" width="14.42578125" style="86" customWidth="1"/>
    <col min="5895" max="6144" width="9.140625" style="86"/>
    <col min="6145" max="6145" width="5.7109375" style="86" customWidth="1"/>
    <col min="6146" max="6146" width="40.7109375" style="86" customWidth="1"/>
    <col min="6147" max="6147" width="7.28515625" style="86" customWidth="1"/>
    <col min="6148" max="6149" width="12.42578125" style="86" customWidth="1"/>
    <col min="6150" max="6150" width="14.42578125" style="86" customWidth="1"/>
    <col min="6151" max="6400" width="9.140625" style="86"/>
    <col min="6401" max="6401" width="5.7109375" style="86" customWidth="1"/>
    <col min="6402" max="6402" width="40.7109375" style="86" customWidth="1"/>
    <col min="6403" max="6403" width="7.28515625" style="86" customWidth="1"/>
    <col min="6404" max="6405" width="12.42578125" style="86" customWidth="1"/>
    <col min="6406" max="6406" width="14.42578125" style="86" customWidth="1"/>
    <col min="6407" max="6656" width="9.140625" style="86"/>
    <col min="6657" max="6657" width="5.7109375" style="86" customWidth="1"/>
    <col min="6658" max="6658" width="40.7109375" style="86" customWidth="1"/>
    <col min="6659" max="6659" width="7.28515625" style="86" customWidth="1"/>
    <col min="6660" max="6661" width="12.42578125" style="86" customWidth="1"/>
    <col min="6662" max="6662" width="14.42578125" style="86" customWidth="1"/>
    <col min="6663" max="6912" width="9.140625" style="86"/>
    <col min="6913" max="6913" width="5.7109375" style="86" customWidth="1"/>
    <col min="6914" max="6914" width="40.7109375" style="86" customWidth="1"/>
    <col min="6915" max="6915" width="7.28515625" style="86" customWidth="1"/>
    <col min="6916" max="6917" width="12.42578125" style="86" customWidth="1"/>
    <col min="6918" max="6918" width="14.42578125" style="86" customWidth="1"/>
    <col min="6919" max="7168" width="9.140625" style="86"/>
    <col min="7169" max="7169" width="5.7109375" style="86" customWidth="1"/>
    <col min="7170" max="7170" width="40.7109375" style="86" customWidth="1"/>
    <col min="7171" max="7171" width="7.28515625" style="86" customWidth="1"/>
    <col min="7172" max="7173" width="12.42578125" style="86" customWidth="1"/>
    <col min="7174" max="7174" width="14.42578125" style="86" customWidth="1"/>
    <col min="7175" max="7424" width="9.140625" style="86"/>
    <col min="7425" max="7425" width="5.7109375" style="86" customWidth="1"/>
    <col min="7426" max="7426" width="40.7109375" style="86" customWidth="1"/>
    <col min="7427" max="7427" width="7.28515625" style="86" customWidth="1"/>
    <col min="7428" max="7429" width="12.42578125" style="86" customWidth="1"/>
    <col min="7430" max="7430" width="14.42578125" style="86" customWidth="1"/>
    <col min="7431" max="7680" width="9.140625" style="86"/>
    <col min="7681" max="7681" width="5.7109375" style="86" customWidth="1"/>
    <col min="7682" max="7682" width="40.7109375" style="86" customWidth="1"/>
    <col min="7683" max="7683" width="7.28515625" style="86" customWidth="1"/>
    <col min="7684" max="7685" width="12.42578125" style="86" customWidth="1"/>
    <col min="7686" max="7686" width="14.42578125" style="86" customWidth="1"/>
    <col min="7687" max="7936" width="9.140625" style="86"/>
    <col min="7937" max="7937" width="5.7109375" style="86" customWidth="1"/>
    <col min="7938" max="7938" width="40.7109375" style="86" customWidth="1"/>
    <col min="7939" max="7939" width="7.28515625" style="86" customWidth="1"/>
    <col min="7940" max="7941" width="12.42578125" style="86" customWidth="1"/>
    <col min="7942" max="7942" width="14.42578125" style="86" customWidth="1"/>
    <col min="7943" max="8192" width="9.140625" style="86"/>
    <col min="8193" max="8193" width="5.7109375" style="86" customWidth="1"/>
    <col min="8194" max="8194" width="40.7109375" style="86" customWidth="1"/>
    <col min="8195" max="8195" width="7.28515625" style="86" customWidth="1"/>
    <col min="8196" max="8197" width="12.42578125" style="86" customWidth="1"/>
    <col min="8198" max="8198" width="14.42578125" style="86" customWidth="1"/>
    <col min="8199" max="8448" width="9.140625" style="86"/>
    <col min="8449" max="8449" width="5.7109375" style="86" customWidth="1"/>
    <col min="8450" max="8450" width="40.7109375" style="86" customWidth="1"/>
    <col min="8451" max="8451" width="7.28515625" style="86" customWidth="1"/>
    <col min="8452" max="8453" width="12.42578125" style="86" customWidth="1"/>
    <col min="8454" max="8454" width="14.42578125" style="86" customWidth="1"/>
    <col min="8455" max="8704" width="9.140625" style="86"/>
    <col min="8705" max="8705" width="5.7109375" style="86" customWidth="1"/>
    <col min="8706" max="8706" width="40.7109375" style="86" customWidth="1"/>
    <col min="8707" max="8707" width="7.28515625" style="86" customWidth="1"/>
    <col min="8708" max="8709" width="12.42578125" style="86" customWidth="1"/>
    <col min="8710" max="8710" width="14.42578125" style="86" customWidth="1"/>
    <col min="8711" max="8960" width="9.140625" style="86"/>
    <col min="8961" max="8961" width="5.7109375" style="86" customWidth="1"/>
    <col min="8962" max="8962" width="40.7109375" style="86" customWidth="1"/>
    <col min="8963" max="8963" width="7.28515625" style="86" customWidth="1"/>
    <col min="8964" max="8965" width="12.42578125" style="86" customWidth="1"/>
    <col min="8966" max="8966" width="14.42578125" style="86" customWidth="1"/>
    <col min="8967" max="9216" width="9.140625" style="86"/>
    <col min="9217" max="9217" width="5.7109375" style="86" customWidth="1"/>
    <col min="9218" max="9218" width="40.7109375" style="86" customWidth="1"/>
    <col min="9219" max="9219" width="7.28515625" style="86" customWidth="1"/>
    <col min="9220" max="9221" width="12.42578125" style="86" customWidth="1"/>
    <col min="9222" max="9222" width="14.42578125" style="86" customWidth="1"/>
    <col min="9223" max="9472" width="9.140625" style="86"/>
    <col min="9473" max="9473" width="5.7109375" style="86" customWidth="1"/>
    <col min="9474" max="9474" width="40.7109375" style="86" customWidth="1"/>
    <col min="9475" max="9475" width="7.28515625" style="86" customWidth="1"/>
    <col min="9476" max="9477" width="12.42578125" style="86" customWidth="1"/>
    <col min="9478" max="9478" width="14.42578125" style="86" customWidth="1"/>
    <col min="9479" max="9728" width="9.140625" style="86"/>
    <col min="9729" max="9729" width="5.7109375" style="86" customWidth="1"/>
    <col min="9730" max="9730" width="40.7109375" style="86" customWidth="1"/>
    <col min="9731" max="9731" width="7.28515625" style="86" customWidth="1"/>
    <col min="9732" max="9733" width="12.42578125" style="86" customWidth="1"/>
    <col min="9734" max="9734" width="14.42578125" style="86" customWidth="1"/>
    <col min="9735" max="9984" width="9.140625" style="86"/>
    <col min="9985" max="9985" width="5.7109375" style="86" customWidth="1"/>
    <col min="9986" max="9986" width="40.7109375" style="86" customWidth="1"/>
    <col min="9987" max="9987" width="7.28515625" style="86" customWidth="1"/>
    <col min="9988" max="9989" width="12.42578125" style="86" customWidth="1"/>
    <col min="9990" max="9990" width="14.42578125" style="86" customWidth="1"/>
    <col min="9991" max="10240" width="9.140625" style="86"/>
    <col min="10241" max="10241" width="5.7109375" style="86" customWidth="1"/>
    <col min="10242" max="10242" width="40.7109375" style="86" customWidth="1"/>
    <col min="10243" max="10243" width="7.28515625" style="86" customWidth="1"/>
    <col min="10244" max="10245" width="12.42578125" style="86" customWidth="1"/>
    <col min="10246" max="10246" width="14.42578125" style="86" customWidth="1"/>
    <col min="10247" max="10496" width="9.140625" style="86"/>
    <col min="10497" max="10497" width="5.7109375" style="86" customWidth="1"/>
    <col min="10498" max="10498" width="40.7109375" style="86" customWidth="1"/>
    <col min="10499" max="10499" width="7.28515625" style="86" customWidth="1"/>
    <col min="10500" max="10501" width="12.42578125" style="86" customWidth="1"/>
    <col min="10502" max="10502" width="14.42578125" style="86" customWidth="1"/>
    <col min="10503" max="10752" width="9.140625" style="86"/>
    <col min="10753" max="10753" width="5.7109375" style="86" customWidth="1"/>
    <col min="10754" max="10754" width="40.7109375" style="86" customWidth="1"/>
    <col min="10755" max="10755" width="7.28515625" style="86" customWidth="1"/>
    <col min="10756" max="10757" width="12.42578125" style="86" customWidth="1"/>
    <col min="10758" max="10758" width="14.42578125" style="86" customWidth="1"/>
    <col min="10759" max="11008" width="9.140625" style="86"/>
    <col min="11009" max="11009" width="5.7109375" style="86" customWidth="1"/>
    <col min="11010" max="11010" width="40.7109375" style="86" customWidth="1"/>
    <col min="11011" max="11011" width="7.28515625" style="86" customWidth="1"/>
    <col min="11012" max="11013" width="12.42578125" style="86" customWidth="1"/>
    <col min="11014" max="11014" width="14.42578125" style="86" customWidth="1"/>
    <col min="11015" max="11264" width="9.140625" style="86"/>
    <col min="11265" max="11265" width="5.7109375" style="86" customWidth="1"/>
    <col min="11266" max="11266" width="40.7109375" style="86" customWidth="1"/>
    <col min="11267" max="11267" width="7.28515625" style="86" customWidth="1"/>
    <col min="11268" max="11269" width="12.42578125" style="86" customWidth="1"/>
    <col min="11270" max="11270" width="14.42578125" style="86" customWidth="1"/>
    <col min="11271" max="11520" width="9.140625" style="86"/>
    <col min="11521" max="11521" width="5.7109375" style="86" customWidth="1"/>
    <col min="11522" max="11522" width="40.7109375" style="86" customWidth="1"/>
    <col min="11523" max="11523" width="7.28515625" style="86" customWidth="1"/>
    <col min="11524" max="11525" width="12.42578125" style="86" customWidth="1"/>
    <col min="11526" max="11526" width="14.42578125" style="86" customWidth="1"/>
    <col min="11527" max="11776" width="9.140625" style="86"/>
    <col min="11777" max="11777" width="5.7109375" style="86" customWidth="1"/>
    <col min="11778" max="11778" width="40.7109375" style="86" customWidth="1"/>
    <col min="11779" max="11779" width="7.28515625" style="86" customWidth="1"/>
    <col min="11780" max="11781" width="12.42578125" style="86" customWidth="1"/>
    <col min="11782" max="11782" width="14.42578125" style="86" customWidth="1"/>
    <col min="11783" max="12032" width="9.140625" style="86"/>
    <col min="12033" max="12033" width="5.7109375" style="86" customWidth="1"/>
    <col min="12034" max="12034" width="40.7109375" style="86" customWidth="1"/>
    <col min="12035" max="12035" width="7.28515625" style="86" customWidth="1"/>
    <col min="12036" max="12037" width="12.42578125" style="86" customWidth="1"/>
    <col min="12038" max="12038" width="14.42578125" style="86" customWidth="1"/>
    <col min="12039" max="12288" width="9.140625" style="86"/>
    <col min="12289" max="12289" width="5.7109375" style="86" customWidth="1"/>
    <col min="12290" max="12290" width="40.7109375" style="86" customWidth="1"/>
    <col min="12291" max="12291" width="7.28515625" style="86" customWidth="1"/>
    <col min="12292" max="12293" width="12.42578125" style="86" customWidth="1"/>
    <col min="12294" max="12294" width="14.42578125" style="86" customWidth="1"/>
    <col min="12295" max="12544" width="9.140625" style="86"/>
    <col min="12545" max="12545" width="5.7109375" style="86" customWidth="1"/>
    <col min="12546" max="12546" width="40.7109375" style="86" customWidth="1"/>
    <col min="12547" max="12547" width="7.28515625" style="86" customWidth="1"/>
    <col min="12548" max="12549" width="12.42578125" style="86" customWidth="1"/>
    <col min="12550" max="12550" width="14.42578125" style="86" customWidth="1"/>
    <col min="12551" max="12800" width="9.140625" style="86"/>
    <col min="12801" max="12801" width="5.7109375" style="86" customWidth="1"/>
    <col min="12802" max="12802" width="40.7109375" style="86" customWidth="1"/>
    <col min="12803" max="12803" width="7.28515625" style="86" customWidth="1"/>
    <col min="12804" max="12805" width="12.42578125" style="86" customWidth="1"/>
    <col min="12806" max="12806" width="14.42578125" style="86" customWidth="1"/>
    <col min="12807" max="13056" width="9.140625" style="86"/>
    <col min="13057" max="13057" width="5.7109375" style="86" customWidth="1"/>
    <col min="13058" max="13058" width="40.7109375" style="86" customWidth="1"/>
    <col min="13059" max="13059" width="7.28515625" style="86" customWidth="1"/>
    <col min="13060" max="13061" width="12.42578125" style="86" customWidth="1"/>
    <col min="13062" max="13062" width="14.42578125" style="86" customWidth="1"/>
    <col min="13063" max="13312" width="9.140625" style="86"/>
    <col min="13313" max="13313" width="5.7109375" style="86" customWidth="1"/>
    <col min="13314" max="13314" width="40.7109375" style="86" customWidth="1"/>
    <col min="13315" max="13315" width="7.28515625" style="86" customWidth="1"/>
    <col min="13316" max="13317" width="12.42578125" style="86" customWidth="1"/>
    <col min="13318" max="13318" width="14.42578125" style="86" customWidth="1"/>
    <col min="13319" max="13568" width="9.140625" style="86"/>
    <col min="13569" max="13569" width="5.7109375" style="86" customWidth="1"/>
    <col min="13570" max="13570" width="40.7109375" style="86" customWidth="1"/>
    <col min="13571" max="13571" width="7.28515625" style="86" customWidth="1"/>
    <col min="13572" max="13573" width="12.42578125" style="86" customWidth="1"/>
    <col min="13574" max="13574" width="14.42578125" style="86" customWidth="1"/>
    <col min="13575" max="13824" width="9.140625" style="86"/>
    <col min="13825" max="13825" width="5.7109375" style="86" customWidth="1"/>
    <col min="13826" max="13826" width="40.7109375" style="86" customWidth="1"/>
    <col min="13827" max="13827" width="7.28515625" style="86" customWidth="1"/>
    <col min="13828" max="13829" width="12.42578125" style="86" customWidth="1"/>
    <col min="13830" max="13830" width="14.42578125" style="86" customWidth="1"/>
    <col min="13831" max="14080" width="9.140625" style="86"/>
    <col min="14081" max="14081" width="5.7109375" style="86" customWidth="1"/>
    <col min="14082" max="14082" width="40.7109375" style="86" customWidth="1"/>
    <col min="14083" max="14083" width="7.28515625" style="86" customWidth="1"/>
    <col min="14084" max="14085" width="12.42578125" style="86" customWidth="1"/>
    <col min="14086" max="14086" width="14.42578125" style="86" customWidth="1"/>
    <col min="14087" max="14336" width="9.140625" style="86"/>
    <col min="14337" max="14337" width="5.7109375" style="86" customWidth="1"/>
    <col min="14338" max="14338" width="40.7109375" style="86" customWidth="1"/>
    <col min="14339" max="14339" width="7.28515625" style="86" customWidth="1"/>
    <col min="14340" max="14341" width="12.42578125" style="86" customWidth="1"/>
    <col min="14342" max="14342" width="14.42578125" style="86" customWidth="1"/>
    <col min="14343" max="14592" width="9.140625" style="86"/>
    <col min="14593" max="14593" width="5.7109375" style="86" customWidth="1"/>
    <col min="14594" max="14594" width="40.7109375" style="86" customWidth="1"/>
    <col min="14595" max="14595" width="7.28515625" style="86" customWidth="1"/>
    <col min="14596" max="14597" width="12.42578125" style="86" customWidth="1"/>
    <col min="14598" max="14598" width="14.42578125" style="86" customWidth="1"/>
    <col min="14599" max="14848" width="9.140625" style="86"/>
    <col min="14849" max="14849" width="5.7109375" style="86" customWidth="1"/>
    <col min="14850" max="14850" width="40.7109375" style="86" customWidth="1"/>
    <col min="14851" max="14851" width="7.28515625" style="86" customWidth="1"/>
    <col min="14852" max="14853" width="12.42578125" style="86" customWidth="1"/>
    <col min="14854" max="14854" width="14.42578125" style="86" customWidth="1"/>
    <col min="14855" max="15104" width="9.140625" style="86"/>
    <col min="15105" max="15105" width="5.7109375" style="86" customWidth="1"/>
    <col min="15106" max="15106" width="40.7109375" style="86" customWidth="1"/>
    <col min="15107" max="15107" width="7.28515625" style="86" customWidth="1"/>
    <col min="15108" max="15109" width="12.42578125" style="86" customWidth="1"/>
    <col min="15110" max="15110" width="14.42578125" style="86" customWidth="1"/>
    <col min="15111" max="15360" width="9.140625" style="86"/>
    <col min="15361" max="15361" width="5.7109375" style="86" customWidth="1"/>
    <col min="15362" max="15362" width="40.7109375" style="86" customWidth="1"/>
    <col min="15363" max="15363" width="7.28515625" style="86" customWidth="1"/>
    <col min="15364" max="15365" width="12.42578125" style="86" customWidth="1"/>
    <col min="15366" max="15366" width="14.42578125" style="86" customWidth="1"/>
    <col min="15367" max="15616" width="9.140625" style="86"/>
    <col min="15617" max="15617" width="5.7109375" style="86" customWidth="1"/>
    <col min="15618" max="15618" width="40.7109375" style="86" customWidth="1"/>
    <col min="15619" max="15619" width="7.28515625" style="86" customWidth="1"/>
    <col min="15620" max="15621" width="12.42578125" style="86" customWidth="1"/>
    <col min="15622" max="15622" width="14.42578125" style="86" customWidth="1"/>
    <col min="15623" max="15872" width="9.140625" style="86"/>
    <col min="15873" max="15873" width="5.7109375" style="86" customWidth="1"/>
    <col min="15874" max="15874" width="40.7109375" style="86" customWidth="1"/>
    <col min="15875" max="15875" width="7.28515625" style="86" customWidth="1"/>
    <col min="15876" max="15877" width="12.42578125" style="86" customWidth="1"/>
    <col min="15878" max="15878" width="14.42578125" style="86" customWidth="1"/>
    <col min="15879" max="16128" width="9.140625" style="86"/>
    <col min="16129" max="16129" width="5.7109375" style="86" customWidth="1"/>
    <col min="16130" max="16130" width="40.7109375" style="86" customWidth="1"/>
    <col min="16131" max="16131" width="7.28515625" style="86" customWidth="1"/>
    <col min="16132" max="16133" width="12.42578125" style="86" customWidth="1"/>
    <col min="16134" max="16134" width="14.42578125" style="86" customWidth="1"/>
    <col min="16135" max="16384" width="9.140625" style="86"/>
  </cols>
  <sheetData>
    <row r="16" spans="2:6" ht="21.75" customHeight="1" x14ac:dyDescent="0.2">
      <c r="B16" s="415" t="s">
        <v>482</v>
      </c>
      <c r="C16" s="416"/>
      <c r="D16" s="416"/>
      <c r="E16" s="416"/>
      <c r="F16" s="416"/>
    </row>
    <row r="49" spans="1:6" x14ac:dyDescent="0.2">
      <c r="A49" s="87" t="s">
        <v>45</v>
      </c>
      <c r="B49" s="88" t="s">
        <v>46</v>
      </c>
      <c r="C49" s="89" t="s">
        <v>47</v>
      </c>
      <c r="D49" s="90" t="s">
        <v>48</v>
      </c>
      <c r="E49" s="91" t="s">
        <v>49</v>
      </c>
      <c r="F49" s="92" t="s">
        <v>50</v>
      </c>
    </row>
    <row r="50" spans="1:6" x14ac:dyDescent="0.2">
      <c r="A50" s="93" t="s">
        <v>51</v>
      </c>
      <c r="B50" s="94" t="s">
        <v>52</v>
      </c>
      <c r="C50" s="95" t="s">
        <v>53</v>
      </c>
      <c r="D50" s="96"/>
      <c r="E50" s="97" t="s">
        <v>54</v>
      </c>
      <c r="F50" s="98" t="s">
        <v>54</v>
      </c>
    </row>
    <row r="53" spans="1:6" s="104" customFormat="1" x14ac:dyDescent="0.2">
      <c r="A53" s="99" t="s">
        <v>55</v>
      </c>
      <c r="B53" s="100" t="s">
        <v>56</v>
      </c>
      <c r="C53" s="101"/>
      <c r="D53" s="102"/>
      <c r="E53" s="102"/>
      <c r="F53" s="103"/>
    </row>
    <row r="54" spans="1:6" s="104" customFormat="1" x14ac:dyDescent="0.2">
      <c r="A54" s="105"/>
      <c r="B54" s="106"/>
      <c r="C54" s="101"/>
      <c r="D54" s="102"/>
      <c r="E54" s="102"/>
      <c r="F54" s="103"/>
    </row>
    <row r="55" spans="1:6" s="104" customFormat="1" x14ac:dyDescent="0.2">
      <c r="A55" s="105"/>
      <c r="B55" s="106"/>
      <c r="C55" s="101"/>
      <c r="D55" s="102"/>
      <c r="E55" s="102"/>
      <c r="F55" s="103"/>
    </row>
    <row r="56" spans="1:6" ht="30.75" customHeight="1" x14ac:dyDescent="0.2">
      <c r="A56" s="107" t="s">
        <v>57</v>
      </c>
      <c r="B56" s="108" t="s">
        <v>58</v>
      </c>
      <c r="C56" s="109" t="s">
        <v>59</v>
      </c>
      <c r="D56" s="110">
        <v>195.1</v>
      </c>
      <c r="F56" s="110">
        <f>D56*E56</f>
        <v>0</v>
      </c>
    </row>
    <row r="58" spans="1:6" ht="131.25" customHeight="1" x14ac:dyDescent="0.2">
      <c r="A58" s="107" t="s">
        <v>60</v>
      </c>
      <c r="B58" s="108" t="s">
        <v>61</v>
      </c>
      <c r="C58" s="109" t="s">
        <v>59</v>
      </c>
      <c r="D58" s="110">
        <v>245</v>
      </c>
      <c r="F58" s="110">
        <f>D58*E58</f>
        <v>0</v>
      </c>
    </row>
    <row r="60" spans="1:6" ht="280.5" x14ac:dyDescent="0.2">
      <c r="A60" s="107" t="s">
        <v>62</v>
      </c>
      <c r="B60" s="119" t="s">
        <v>268</v>
      </c>
      <c r="C60" s="109" t="s">
        <v>59</v>
      </c>
      <c r="D60" s="110">
        <v>239</v>
      </c>
      <c r="F60" s="110">
        <f>D60*E60</f>
        <v>0</v>
      </c>
    </row>
    <row r="62" spans="1:6" ht="197.25" customHeight="1" x14ac:dyDescent="0.2">
      <c r="A62" s="107" t="s">
        <v>63</v>
      </c>
      <c r="B62" s="108" t="s">
        <v>64</v>
      </c>
      <c r="C62" s="109" t="s">
        <v>59</v>
      </c>
      <c r="D62" s="110">
        <v>194</v>
      </c>
      <c r="F62" s="110">
        <f>D62*E62</f>
        <v>0</v>
      </c>
    </row>
    <row r="64" spans="1:6" ht="90" customHeight="1" x14ac:dyDescent="0.2">
      <c r="A64" s="107" t="s">
        <v>65</v>
      </c>
      <c r="B64" s="119" t="s">
        <v>66</v>
      </c>
      <c r="C64" s="109" t="s">
        <v>67</v>
      </c>
      <c r="D64" s="110">
        <v>1</v>
      </c>
      <c r="F64" s="110">
        <f>D64*E64</f>
        <v>0</v>
      </c>
    </row>
    <row r="66" spans="1:6" ht="38.25" x14ac:dyDescent="0.2">
      <c r="A66" s="107" t="s">
        <v>68</v>
      </c>
      <c r="B66" s="108" t="s">
        <v>69</v>
      </c>
      <c r="C66" s="111" t="s">
        <v>67</v>
      </c>
      <c r="D66" s="110">
        <v>1</v>
      </c>
      <c r="F66" s="110">
        <f>D66*E66</f>
        <v>0</v>
      </c>
    </row>
    <row r="68" spans="1:6" ht="51" x14ac:dyDescent="0.2">
      <c r="A68" s="107" t="s">
        <v>70</v>
      </c>
      <c r="B68" s="108" t="s">
        <v>71</v>
      </c>
      <c r="C68" s="109" t="s">
        <v>59</v>
      </c>
      <c r="D68" s="110">
        <v>200</v>
      </c>
      <c r="F68" s="110">
        <f>D68*E68</f>
        <v>0</v>
      </c>
    </row>
    <row r="70" spans="1:6" ht="159" customHeight="1" x14ac:dyDescent="0.2">
      <c r="A70" s="107" t="s">
        <v>72</v>
      </c>
      <c r="B70" s="108" t="s">
        <v>73</v>
      </c>
      <c r="C70" s="109" t="s">
        <v>59</v>
      </c>
      <c r="D70" s="110">
        <v>230</v>
      </c>
      <c r="F70" s="110">
        <f>D70*E70</f>
        <v>0</v>
      </c>
    </row>
    <row r="71" spans="1:6" ht="14.25" customHeight="1" x14ac:dyDescent="0.2"/>
    <row r="72" spans="1:6" ht="29.25" customHeight="1" x14ac:dyDescent="0.2">
      <c r="A72" s="107" t="s">
        <v>74</v>
      </c>
      <c r="B72" s="108" t="s">
        <v>75</v>
      </c>
      <c r="C72" s="111" t="s">
        <v>67</v>
      </c>
      <c r="D72" s="110">
        <v>1</v>
      </c>
      <c r="F72" s="110">
        <f>D72*E72</f>
        <v>0</v>
      </c>
    </row>
    <row r="74" spans="1:6" x14ac:dyDescent="0.2">
      <c r="A74" s="99" t="s">
        <v>76</v>
      </c>
      <c r="B74" s="112" t="s">
        <v>77</v>
      </c>
      <c r="C74" s="113"/>
      <c r="D74" s="114"/>
      <c r="E74" s="114"/>
      <c r="F74" s="96">
        <f>SUM(F56:F72)</f>
        <v>0</v>
      </c>
    </row>
    <row r="75" spans="1:6" x14ac:dyDescent="0.2">
      <c r="A75" s="99"/>
      <c r="B75" s="100"/>
      <c r="F75" s="115"/>
    </row>
    <row r="77" spans="1:6" s="104" customFormat="1" x14ac:dyDescent="0.2">
      <c r="A77" s="99" t="s">
        <v>78</v>
      </c>
      <c r="B77" s="100" t="s">
        <v>79</v>
      </c>
      <c r="C77" s="101"/>
      <c r="D77" s="102"/>
      <c r="E77" s="102"/>
      <c r="F77" s="103"/>
    </row>
    <row r="78" spans="1:6" s="104" customFormat="1" x14ac:dyDescent="0.2">
      <c r="A78" s="105"/>
      <c r="B78" s="106"/>
      <c r="C78" s="101"/>
      <c r="D78" s="102"/>
      <c r="E78" s="102"/>
      <c r="F78" s="103"/>
    </row>
    <row r="80" spans="1:6" ht="67.5" customHeight="1" x14ac:dyDescent="0.2">
      <c r="A80" s="107" t="s">
        <v>57</v>
      </c>
      <c r="B80" s="108" t="s">
        <v>80</v>
      </c>
      <c r="C80" s="109" t="s">
        <v>59</v>
      </c>
      <c r="D80" s="110">
        <v>195</v>
      </c>
      <c r="F80" s="110">
        <f>D80*E80</f>
        <v>0</v>
      </c>
    </row>
    <row r="82" spans="1:6" ht="78.75" customHeight="1" x14ac:dyDescent="0.2">
      <c r="A82" s="107" t="s">
        <v>60</v>
      </c>
      <c r="B82" s="108" t="s">
        <v>81</v>
      </c>
      <c r="C82" s="109" t="s">
        <v>59</v>
      </c>
      <c r="D82" s="110">
        <v>194</v>
      </c>
      <c r="F82" s="110">
        <f>D82*E82</f>
        <v>0</v>
      </c>
    </row>
    <row r="84" spans="1:6" x14ac:dyDescent="0.2">
      <c r="A84" s="99" t="s">
        <v>76</v>
      </c>
      <c r="B84" s="112" t="s">
        <v>82</v>
      </c>
      <c r="C84" s="113"/>
      <c r="D84" s="114"/>
      <c r="E84" s="114"/>
      <c r="F84" s="96">
        <f>SUM(F80:F83)</f>
        <v>0</v>
      </c>
    </row>
    <row r="85" spans="1:6" x14ac:dyDescent="0.2">
      <c r="A85" s="99"/>
      <c r="B85" s="100"/>
      <c r="F85" s="115"/>
    </row>
    <row r="87" spans="1:6" s="104" customFormat="1" x14ac:dyDescent="0.2">
      <c r="A87" s="99" t="s">
        <v>83</v>
      </c>
      <c r="B87" s="100" t="s">
        <v>84</v>
      </c>
      <c r="C87" s="101"/>
      <c r="D87" s="102"/>
      <c r="E87" s="102"/>
      <c r="F87" s="103"/>
    </row>
    <row r="88" spans="1:6" s="104" customFormat="1" x14ac:dyDescent="0.2">
      <c r="A88" s="105"/>
      <c r="B88" s="106"/>
      <c r="C88" s="101"/>
      <c r="D88" s="102"/>
      <c r="E88" s="102"/>
      <c r="F88" s="103"/>
    </row>
    <row r="90" spans="1:6" ht="51" x14ac:dyDescent="0.2">
      <c r="A90" s="107" t="s">
        <v>57</v>
      </c>
      <c r="B90" s="108" t="s">
        <v>85</v>
      </c>
      <c r="C90" s="109" t="s">
        <v>59</v>
      </c>
      <c r="D90" s="110">
        <v>195</v>
      </c>
      <c r="F90" s="110">
        <f>D90*E90</f>
        <v>0</v>
      </c>
    </row>
    <row r="92" spans="1:6" ht="38.25" x14ac:dyDescent="0.2">
      <c r="A92" s="107" t="s">
        <v>60</v>
      </c>
      <c r="B92" s="108" t="s">
        <v>86</v>
      </c>
      <c r="C92" s="109" t="s">
        <v>59</v>
      </c>
      <c r="D92" s="110">
        <v>195</v>
      </c>
      <c r="F92" s="110">
        <f>D92*E92</f>
        <v>0</v>
      </c>
    </row>
    <row r="94" spans="1:6" ht="165.75" x14ac:dyDescent="0.2">
      <c r="A94" s="107" t="s">
        <v>62</v>
      </c>
      <c r="B94" s="119" t="s">
        <v>267</v>
      </c>
      <c r="C94" s="109" t="s">
        <v>59</v>
      </c>
      <c r="D94" s="110">
        <v>210</v>
      </c>
      <c r="F94" s="110">
        <f>D94*E94</f>
        <v>0</v>
      </c>
    </row>
    <row r="96" spans="1:6" ht="14.25" customHeight="1" x14ac:dyDescent="0.2">
      <c r="A96" s="99" t="s">
        <v>76</v>
      </c>
      <c r="B96" s="112" t="s">
        <v>87</v>
      </c>
      <c r="C96" s="113"/>
      <c r="D96" s="114"/>
      <c r="E96" s="114"/>
      <c r="F96" s="96">
        <f>SUM(F90:F94)</f>
        <v>0</v>
      </c>
    </row>
    <row r="97" spans="1:6" x14ac:dyDescent="0.2">
      <c r="A97" s="99"/>
      <c r="B97" s="100"/>
      <c r="F97" s="115"/>
    </row>
    <row r="99" spans="1:6" s="116" customFormat="1" x14ac:dyDescent="0.2">
      <c r="A99" s="99" t="s">
        <v>88</v>
      </c>
      <c r="B99" s="100" t="s">
        <v>89</v>
      </c>
      <c r="C99" s="101"/>
      <c r="D99" s="102"/>
      <c r="E99" s="102"/>
      <c r="F99" s="103"/>
    </row>
    <row r="100" spans="1:6" s="104" customFormat="1" x14ac:dyDescent="0.2">
      <c r="A100" s="105"/>
      <c r="B100" s="106"/>
      <c r="C100" s="101"/>
      <c r="D100" s="102"/>
      <c r="E100" s="102"/>
      <c r="F100" s="103"/>
    </row>
    <row r="102" spans="1:6" ht="153" x14ac:dyDescent="0.2">
      <c r="A102" s="107" t="s">
        <v>57</v>
      </c>
      <c r="B102" s="119" t="s">
        <v>264</v>
      </c>
      <c r="C102" s="109" t="s">
        <v>59</v>
      </c>
      <c r="D102" s="110">
        <v>43.5</v>
      </c>
      <c r="F102" s="110">
        <f>D102*E102</f>
        <v>0</v>
      </c>
    </row>
    <row r="104" spans="1:6" ht="153" x14ac:dyDescent="0.2">
      <c r="A104" s="107" t="s">
        <v>60</v>
      </c>
      <c r="B104" s="119" t="s">
        <v>265</v>
      </c>
      <c r="C104" s="109" t="s">
        <v>59</v>
      </c>
      <c r="D104" s="110">
        <v>40.200000000000003</v>
      </c>
      <c r="F104" s="110">
        <f>D104*E104</f>
        <v>0</v>
      </c>
    </row>
    <row r="106" spans="1:6" ht="165.75" x14ac:dyDescent="0.2">
      <c r="A106" s="107" t="s">
        <v>62</v>
      </c>
      <c r="B106" s="119" t="s">
        <v>266</v>
      </c>
      <c r="C106" s="109" t="s">
        <v>59</v>
      </c>
      <c r="D106" s="110">
        <v>110.5</v>
      </c>
      <c r="F106" s="110">
        <f>D106*E106</f>
        <v>0</v>
      </c>
    </row>
    <row r="108" spans="1:6" ht="76.5" x14ac:dyDescent="0.2">
      <c r="A108" s="107" t="s">
        <v>63</v>
      </c>
      <c r="B108" s="108" t="s">
        <v>90</v>
      </c>
      <c r="C108" s="109" t="s">
        <v>91</v>
      </c>
      <c r="D108" s="110">
        <v>39.200000000000003</v>
      </c>
      <c r="F108" s="110">
        <f>D108*E108</f>
        <v>0</v>
      </c>
    </row>
    <row r="110" spans="1:6" ht="76.5" x14ac:dyDescent="0.2">
      <c r="A110" s="107" t="s">
        <v>65</v>
      </c>
      <c r="B110" s="108" t="s">
        <v>92</v>
      </c>
      <c r="C110" s="109" t="s">
        <v>91</v>
      </c>
      <c r="D110" s="110">
        <v>20</v>
      </c>
      <c r="F110" s="110">
        <f>D110*E110</f>
        <v>0</v>
      </c>
    </row>
    <row r="112" spans="1:6" x14ac:dyDescent="0.2">
      <c r="A112" s="99" t="s">
        <v>76</v>
      </c>
      <c r="B112" s="112" t="s">
        <v>93</v>
      </c>
      <c r="C112" s="113"/>
      <c r="D112" s="114"/>
      <c r="E112" s="114"/>
      <c r="F112" s="96">
        <f>SUM(F102:F110)</f>
        <v>0</v>
      </c>
    </row>
    <row r="113" spans="1:6" x14ac:dyDescent="0.2">
      <c r="A113" s="99"/>
      <c r="B113" s="100"/>
      <c r="F113" s="115"/>
    </row>
    <row r="115" spans="1:6" s="104" customFormat="1" x14ac:dyDescent="0.2">
      <c r="A115" s="99" t="s">
        <v>94</v>
      </c>
      <c r="B115" s="100" t="s">
        <v>95</v>
      </c>
      <c r="C115" s="101"/>
      <c r="D115" s="102"/>
      <c r="E115" s="102"/>
      <c r="F115" s="103"/>
    </row>
    <row r="118" spans="1:6" ht="76.5" x14ac:dyDescent="0.2">
      <c r="A118" s="107" t="s">
        <v>57</v>
      </c>
      <c r="B118" s="119" t="s">
        <v>494</v>
      </c>
      <c r="C118" s="109" t="s">
        <v>91</v>
      </c>
      <c r="D118" s="110">
        <v>2.5</v>
      </c>
      <c r="F118" s="110">
        <f>D118*E118</f>
        <v>0</v>
      </c>
    </row>
    <row r="120" spans="1:6" ht="76.5" x14ac:dyDescent="0.2">
      <c r="A120" s="107" t="s">
        <v>60</v>
      </c>
      <c r="B120" s="119" t="s">
        <v>495</v>
      </c>
      <c r="C120" s="109" t="s">
        <v>91</v>
      </c>
      <c r="D120" s="110">
        <v>8.4499999999999993</v>
      </c>
      <c r="F120" s="110">
        <f>D120*E120</f>
        <v>0</v>
      </c>
    </row>
    <row r="122" spans="1:6" ht="76.5" x14ac:dyDescent="0.2">
      <c r="A122" s="107" t="s">
        <v>62</v>
      </c>
      <c r="B122" s="119" t="s">
        <v>496</v>
      </c>
      <c r="C122" s="109" t="s">
        <v>91</v>
      </c>
      <c r="D122" s="110">
        <v>11</v>
      </c>
      <c r="F122" s="110">
        <f>D122*E122</f>
        <v>0</v>
      </c>
    </row>
    <row r="124" spans="1:6" x14ac:dyDescent="0.2">
      <c r="A124" s="99" t="s">
        <v>76</v>
      </c>
      <c r="B124" s="112" t="s">
        <v>96</v>
      </c>
      <c r="C124" s="113"/>
      <c r="D124" s="114"/>
      <c r="E124" s="114"/>
      <c r="F124" s="96">
        <f>SUM(F118:F122)</f>
        <v>0</v>
      </c>
    </row>
    <row r="125" spans="1:6" x14ac:dyDescent="0.2">
      <c r="A125" s="99"/>
      <c r="B125" s="100"/>
      <c r="F125" s="115"/>
    </row>
    <row r="127" spans="1:6" s="104" customFormat="1" x14ac:dyDescent="0.2">
      <c r="A127" s="99" t="s">
        <v>97</v>
      </c>
      <c r="B127" s="100" t="s">
        <v>98</v>
      </c>
      <c r="C127" s="101"/>
      <c r="D127" s="102"/>
      <c r="E127" s="102"/>
      <c r="F127" s="103"/>
    </row>
    <row r="130" spans="1:6" ht="64.5" customHeight="1" x14ac:dyDescent="0.2">
      <c r="A130" s="107" t="s">
        <v>57</v>
      </c>
      <c r="B130" s="108" t="s">
        <v>99</v>
      </c>
      <c r="C130" s="109" t="s">
        <v>16</v>
      </c>
      <c r="D130" s="110">
        <v>1</v>
      </c>
      <c r="F130" s="110">
        <f>D130*E130</f>
        <v>0</v>
      </c>
    </row>
    <row r="132" spans="1:6" ht="65.25" customHeight="1" x14ac:dyDescent="0.2">
      <c r="A132" s="107" t="s">
        <v>60</v>
      </c>
      <c r="B132" s="108" t="s">
        <v>100</v>
      </c>
      <c r="C132" s="109" t="s">
        <v>16</v>
      </c>
      <c r="D132" s="110">
        <v>1</v>
      </c>
      <c r="F132" s="110">
        <f>D132*E132</f>
        <v>0</v>
      </c>
    </row>
    <row r="134" spans="1:6" ht="67.5" customHeight="1" x14ac:dyDescent="0.2">
      <c r="A134" s="107" t="s">
        <v>62</v>
      </c>
      <c r="B134" s="108" t="s">
        <v>101</v>
      </c>
      <c r="C134" s="109" t="s">
        <v>16</v>
      </c>
      <c r="D134" s="110">
        <v>2</v>
      </c>
      <c r="F134" s="110">
        <f>D134*E134</f>
        <v>0</v>
      </c>
    </row>
    <row r="136" spans="1:6" ht="66" customHeight="1" x14ac:dyDescent="0.2">
      <c r="A136" s="107" t="s">
        <v>63</v>
      </c>
      <c r="B136" s="108" t="s">
        <v>102</v>
      </c>
      <c r="C136" s="109" t="s">
        <v>16</v>
      </c>
      <c r="D136" s="110">
        <v>4</v>
      </c>
      <c r="F136" s="110">
        <f>D136*E136</f>
        <v>0</v>
      </c>
    </row>
    <row r="138" spans="1:6" ht="66" customHeight="1" x14ac:dyDescent="0.2">
      <c r="A138" s="107" t="s">
        <v>65</v>
      </c>
      <c r="B138" s="108" t="s">
        <v>103</v>
      </c>
      <c r="C138" s="109" t="s">
        <v>16</v>
      </c>
      <c r="D138" s="110">
        <v>1</v>
      </c>
      <c r="F138" s="110">
        <f>D138*E138</f>
        <v>0</v>
      </c>
    </row>
    <row r="140" spans="1:6" x14ac:dyDescent="0.2">
      <c r="A140" s="99" t="s">
        <v>76</v>
      </c>
      <c r="B140" s="112" t="s">
        <v>104</v>
      </c>
      <c r="C140" s="113"/>
      <c r="D140" s="114"/>
      <c r="E140" s="114"/>
      <c r="F140" s="96">
        <f>SUM(F130:F138)</f>
        <v>0</v>
      </c>
    </row>
    <row r="141" spans="1:6" x14ac:dyDescent="0.2">
      <c r="A141" s="99"/>
      <c r="B141" s="100"/>
      <c r="F141" s="115"/>
    </row>
    <row r="143" spans="1:6" s="117" customFormat="1" x14ac:dyDescent="0.2">
      <c r="A143" s="99" t="s">
        <v>105</v>
      </c>
      <c r="B143" s="100" t="s">
        <v>106</v>
      </c>
      <c r="C143" s="101"/>
      <c r="D143" s="102"/>
      <c r="E143" s="102"/>
      <c r="F143" s="103"/>
    </row>
    <row r="144" spans="1:6" s="104" customFormat="1" x14ac:dyDescent="0.2">
      <c r="A144" s="105"/>
      <c r="B144" s="106"/>
      <c r="C144" s="101"/>
      <c r="D144" s="102"/>
      <c r="E144" s="102"/>
      <c r="F144" s="103"/>
    </row>
    <row r="146" spans="1:6" ht="92.25" customHeight="1" x14ac:dyDescent="0.2">
      <c r="A146" s="107" t="s">
        <v>57</v>
      </c>
      <c r="B146" s="108" t="s">
        <v>107</v>
      </c>
      <c r="C146" s="109" t="s">
        <v>91</v>
      </c>
      <c r="D146" s="110">
        <v>22</v>
      </c>
      <c r="F146" s="110">
        <f>D146*E146</f>
        <v>0</v>
      </c>
    </row>
    <row r="148" spans="1:6" ht="37.5" customHeight="1" x14ac:dyDescent="0.2">
      <c r="A148" s="107" t="s">
        <v>60</v>
      </c>
      <c r="B148" s="108" t="s">
        <v>108</v>
      </c>
      <c r="C148" s="109" t="s">
        <v>91</v>
      </c>
      <c r="D148" s="110">
        <v>73</v>
      </c>
      <c r="F148" s="110">
        <f>D148*E148</f>
        <v>0</v>
      </c>
    </row>
    <row r="150" spans="1:6" x14ac:dyDescent="0.2">
      <c r="A150" s="99" t="s">
        <v>76</v>
      </c>
      <c r="B150" s="112" t="s">
        <v>109</v>
      </c>
      <c r="C150" s="113"/>
      <c r="D150" s="114"/>
      <c r="E150" s="114"/>
      <c r="F150" s="96">
        <f>SUM(F146:F148)</f>
        <v>0</v>
      </c>
    </row>
    <row r="151" spans="1:6" x14ac:dyDescent="0.2">
      <c r="A151" s="99"/>
      <c r="B151" s="100"/>
      <c r="F151" s="115"/>
    </row>
    <row r="152" spans="1:6" x14ac:dyDescent="0.2">
      <c r="A152" s="99"/>
      <c r="B152" s="100"/>
      <c r="F152" s="115"/>
    </row>
    <row r="153" spans="1:6" x14ac:dyDescent="0.2">
      <c r="A153" s="99" t="s">
        <v>110</v>
      </c>
      <c r="B153" s="100" t="s">
        <v>111</v>
      </c>
      <c r="C153" s="101"/>
      <c r="D153" s="102"/>
      <c r="E153" s="102"/>
      <c r="F153" s="103"/>
    </row>
    <row r="154" spans="1:6" x14ac:dyDescent="0.2">
      <c r="A154" s="99"/>
      <c r="B154" s="100"/>
      <c r="F154" s="115"/>
    </row>
    <row r="155" spans="1:6" x14ac:dyDescent="0.2">
      <c r="A155" s="99"/>
      <c r="B155" s="100"/>
      <c r="F155" s="115"/>
    </row>
    <row r="156" spans="1:6" ht="51" x14ac:dyDescent="0.2">
      <c r="A156" s="118" t="s">
        <v>57</v>
      </c>
      <c r="B156" s="119" t="s">
        <v>269</v>
      </c>
      <c r="C156" s="109" t="s">
        <v>59</v>
      </c>
      <c r="D156" s="110">
        <v>28.8</v>
      </c>
      <c r="F156" s="110">
        <f>D156*E156</f>
        <v>0</v>
      </c>
    </row>
    <row r="157" spans="1:6" x14ac:dyDescent="0.2">
      <c r="A157" s="99"/>
      <c r="B157" s="100"/>
      <c r="F157" s="115"/>
    </row>
    <row r="158" spans="1:6" ht="25.5" x14ac:dyDescent="0.2">
      <c r="A158" s="118" t="s">
        <v>60</v>
      </c>
      <c r="B158" s="119" t="s">
        <v>112</v>
      </c>
      <c r="C158" s="109" t="s">
        <v>91</v>
      </c>
      <c r="D158" s="110">
        <v>29</v>
      </c>
      <c r="F158" s="110">
        <f>D158*E158</f>
        <v>0</v>
      </c>
    </row>
    <row r="159" spans="1:6" x14ac:dyDescent="0.2">
      <c r="A159" s="99"/>
      <c r="B159" s="100"/>
      <c r="F159" s="115"/>
    </row>
    <row r="160" spans="1:6" x14ac:dyDescent="0.2">
      <c r="A160" s="99"/>
      <c r="B160" s="112" t="s">
        <v>113</v>
      </c>
      <c r="C160" s="113"/>
      <c r="D160" s="114"/>
      <c r="E160" s="114"/>
      <c r="F160" s="96">
        <f>SUM(F156:F159)</f>
        <v>0</v>
      </c>
    </row>
    <row r="161" spans="1:6" x14ac:dyDescent="0.2">
      <c r="A161" s="99"/>
      <c r="B161" s="100"/>
      <c r="F161" s="115"/>
    </row>
    <row r="162" spans="1:6" x14ac:dyDescent="0.2">
      <c r="A162" s="99"/>
      <c r="B162" s="100"/>
      <c r="F162" s="115"/>
    </row>
    <row r="163" spans="1:6" x14ac:dyDescent="0.2">
      <c r="A163" s="99" t="s">
        <v>114</v>
      </c>
      <c r="B163" s="100" t="s">
        <v>115</v>
      </c>
      <c r="C163" s="101"/>
      <c r="D163" s="102"/>
      <c r="E163" s="102"/>
      <c r="F163" s="103"/>
    </row>
    <row r="164" spans="1:6" x14ac:dyDescent="0.2">
      <c r="A164" s="105"/>
      <c r="B164" s="106"/>
      <c r="C164" s="101"/>
      <c r="D164" s="102"/>
      <c r="E164" s="102"/>
      <c r="F164" s="103"/>
    </row>
    <row r="166" spans="1:6" ht="76.5" x14ac:dyDescent="0.2">
      <c r="A166" s="107" t="s">
        <v>57</v>
      </c>
      <c r="B166" s="108" t="s">
        <v>116</v>
      </c>
      <c r="C166" s="109" t="s">
        <v>59</v>
      </c>
      <c r="D166" s="110">
        <v>265</v>
      </c>
      <c r="F166" s="110">
        <f>D166*E166</f>
        <v>0</v>
      </c>
    </row>
    <row r="168" spans="1:6" ht="76.5" x14ac:dyDescent="0.2">
      <c r="A168" s="107" t="s">
        <v>60</v>
      </c>
      <c r="B168" s="108" t="s">
        <v>117</v>
      </c>
      <c r="C168" s="109" t="s">
        <v>59</v>
      </c>
      <c r="D168" s="110">
        <v>24</v>
      </c>
      <c r="F168" s="110">
        <f>D168*E168</f>
        <v>0</v>
      </c>
    </row>
    <row r="170" spans="1:6" x14ac:dyDescent="0.2">
      <c r="A170" s="99" t="s">
        <v>76</v>
      </c>
      <c r="B170" s="112" t="s">
        <v>118</v>
      </c>
      <c r="C170" s="113"/>
      <c r="D170" s="114"/>
      <c r="E170" s="114"/>
      <c r="F170" s="96">
        <f>SUM(F166:F168)</f>
        <v>0</v>
      </c>
    </row>
    <row r="173" spans="1:6" x14ac:dyDescent="0.2">
      <c r="A173" s="99" t="s">
        <v>119</v>
      </c>
      <c r="B173" s="100" t="s">
        <v>120</v>
      </c>
    </row>
    <row r="176" spans="1:6" ht="63.75" x14ac:dyDescent="0.2">
      <c r="A176" s="107" t="s">
        <v>57</v>
      </c>
      <c r="B176" s="108" t="s">
        <v>121</v>
      </c>
      <c r="C176" s="109" t="s">
        <v>59</v>
      </c>
      <c r="D176" s="110">
        <v>80</v>
      </c>
      <c r="F176" s="110">
        <f>D176*E176</f>
        <v>0</v>
      </c>
    </row>
    <row r="178" spans="1:9" ht="67.5" customHeight="1" x14ac:dyDescent="0.2">
      <c r="A178" s="107" t="s">
        <v>60</v>
      </c>
      <c r="B178" s="108" t="s">
        <v>122</v>
      </c>
      <c r="C178" s="109" t="s">
        <v>59</v>
      </c>
      <c r="D178" s="110">
        <v>112</v>
      </c>
      <c r="F178" s="110">
        <f>D178*E178</f>
        <v>0</v>
      </c>
    </row>
    <row r="180" spans="1:9" x14ac:dyDescent="0.2">
      <c r="B180" s="112" t="s">
        <v>123</v>
      </c>
      <c r="C180" s="113"/>
      <c r="D180" s="114"/>
      <c r="E180" s="114"/>
      <c r="F180" s="96">
        <f>SUM(F176:F179)</f>
        <v>0</v>
      </c>
    </row>
    <row r="189" spans="1:9" s="120" customFormat="1" ht="18.75" customHeight="1" x14ac:dyDescent="0.25">
      <c r="B189" s="417" t="s">
        <v>124</v>
      </c>
      <c r="C189" s="417"/>
      <c r="D189" s="417"/>
      <c r="E189" s="417"/>
      <c r="F189" s="121"/>
      <c r="G189" s="122"/>
      <c r="H189" s="122"/>
      <c r="I189" s="122"/>
    </row>
    <row r="190" spans="1:9" s="123" customFormat="1" x14ac:dyDescent="0.25">
      <c r="B190" s="418" t="s">
        <v>125</v>
      </c>
      <c r="C190" s="418"/>
      <c r="D190" s="418"/>
      <c r="E190" s="418"/>
      <c r="F190" s="124"/>
      <c r="G190" s="125"/>
      <c r="H190" s="125"/>
      <c r="I190" s="125"/>
    </row>
    <row r="191" spans="1:9" s="123" customFormat="1" x14ac:dyDescent="0.25">
      <c r="B191" s="126"/>
      <c r="C191" s="127"/>
      <c r="D191" s="126"/>
      <c r="E191" s="126"/>
      <c r="F191" s="124"/>
      <c r="G191" s="125"/>
      <c r="H191" s="125"/>
      <c r="I191" s="125"/>
    </row>
    <row r="192" spans="1:9" s="123" customFormat="1" x14ac:dyDescent="0.25">
      <c r="B192" s="126"/>
      <c r="C192" s="127"/>
      <c r="D192" s="126"/>
      <c r="E192" s="126"/>
      <c r="F192" s="124"/>
      <c r="G192" s="125"/>
      <c r="H192" s="125"/>
      <c r="I192" s="125"/>
    </row>
    <row r="193" spans="1:9" s="123" customFormat="1" x14ac:dyDescent="0.25">
      <c r="B193" s="126"/>
      <c r="C193" s="127"/>
      <c r="D193" s="126"/>
      <c r="E193" s="126"/>
      <c r="F193" s="124"/>
      <c r="G193" s="125"/>
      <c r="H193" s="125"/>
      <c r="I193" s="125"/>
    </row>
    <row r="194" spans="1:9" s="123" customFormat="1" x14ac:dyDescent="0.25">
      <c r="B194" s="126"/>
      <c r="C194" s="127"/>
      <c r="D194" s="126"/>
      <c r="E194" s="126"/>
      <c r="F194" s="124"/>
      <c r="G194" s="125"/>
      <c r="H194" s="125"/>
      <c r="I194" s="125"/>
    </row>
    <row r="195" spans="1:9" s="123" customFormat="1" x14ac:dyDescent="0.25">
      <c r="B195" s="126"/>
      <c r="C195" s="127"/>
      <c r="D195" s="126"/>
      <c r="E195" s="126"/>
      <c r="F195" s="124"/>
      <c r="G195" s="125"/>
      <c r="H195" s="125"/>
      <c r="I195" s="125"/>
    </row>
    <row r="196" spans="1:9" x14ac:dyDescent="0.2">
      <c r="A196" s="99" t="s">
        <v>55</v>
      </c>
      <c r="B196" s="100" t="s">
        <v>56</v>
      </c>
      <c r="C196" s="128" t="s">
        <v>126</v>
      </c>
      <c r="D196" s="129"/>
      <c r="E196" s="129"/>
      <c r="F196" s="115">
        <f>F74</f>
        <v>0</v>
      </c>
    </row>
    <row r="197" spans="1:9" x14ac:dyDescent="0.2">
      <c r="A197" s="99" t="s">
        <v>78</v>
      </c>
      <c r="B197" s="100" t="s">
        <v>79</v>
      </c>
      <c r="C197" s="128" t="s">
        <v>126</v>
      </c>
      <c r="D197" s="129"/>
      <c r="E197" s="129"/>
      <c r="F197" s="115">
        <f>F84</f>
        <v>0</v>
      </c>
    </row>
    <row r="198" spans="1:9" x14ac:dyDescent="0.2">
      <c r="A198" s="99" t="s">
        <v>83</v>
      </c>
      <c r="B198" s="100" t="s">
        <v>84</v>
      </c>
      <c r="C198" s="128" t="s">
        <v>126</v>
      </c>
      <c r="D198" s="129"/>
      <c r="E198" s="129"/>
      <c r="F198" s="115">
        <f>F96</f>
        <v>0</v>
      </c>
    </row>
    <row r="199" spans="1:9" x14ac:dyDescent="0.2">
      <c r="A199" s="99" t="s">
        <v>88</v>
      </c>
      <c r="B199" s="100" t="s">
        <v>89</v>
      </c>
      <c r="C199" s="128" t="s">
        <v>126</v>
      </c>
      <c r="D199" s="129"/>
      <c r="E199" s="129"/>
      <c r="F199" s="115">
        <f>F112</f>
        <v>0</v>
      </c>
    </row>
    <row r="200" spans="1:9" x14ac:dyDescent="0.2">
      <c r="A200" s="99" t="s">
        <v>94</v>
      </c>
      <c r="B200" s="100" t="s">
        <v>95</v>
      </c>
      <c r="C200" s="128" t="s">
        <v>126</v>
      </c>
      <c r="D200" s="129"/>
      <c r="E200" s="129"/>
      <c r="F200" s="115">
        <f>F124</f>
        <v>0</v>
      </c>
    </row>
    <row r="201" spans="1:9" x14ac:dyDescent="0.2">
      <c r="A201" s="99" t="s">
        <v>97</v>
      </c>
      <c r="B201" s="100" t="s">
        <v>127</v>
      </c>
      <c r="C201" s="128" t="s">
        <v>126</v>
      </c>
      <c r="D201" s="129"/>
      <c r="E201" s="129"/>
      <c r="F201" s="115">
        <f>F140</f>
        <v>0</v>
      </c>
    </row>
    <row r="202" spans="1:9" x14ac:dyDescent="0.2">
      <c r="A202" s="99" t="s">
        <v>105</v>
      </c>
      <c r="B202" s="100" t="s">
        <v>106</v>
      </c>
      <c r="C202" s="128" t="s">
        <v>126</v>
      </c>
      <c r="D202" s="129"/>
      <c r="E202" s="129"/>
      <c r="F202" s="115">
        <f>F150</f>
        <v>0</v>
      </c>
    </row>
    <row r="203" spans="1:9" x14ac:dyDescent="0.2">
      <c r="A203" s="99" t="s">
        <v>110</v>
      </c>
      <c r="B203" s="100" t="s">
        <v>111</v>
      </c>
      <c r="C203" s="128" t="s">
        <v>126</v>
      </c>
      <c r="D203" s="129"/>
      <c r="E203" s="129"/>
      <c r="F203" s="115">
        <f>F160</f>
        <v>0</v>
      </c>
    </row>
    <row r="204" spans="1:9" x14ac:dyDescent="0.2">
      <c r="A204" s="99" t="s">
        <v>114</v>
      </c>
      <c r="B204" s="100" t="s">
        <v>115</v>
      </c>
      <c r="C204" s="128" t="s">
        <v>126</v>
      </c>
      <c r="D204" s="129"/>
      <c r="E204" s="129"/>
      <c r="F204" s="115">
        <f>F170</f>
        <v>0</v>
      </c>
    </row>
    <row r="205" spans="1:9" x14ac:dyDescent="0.2">
      <c r="A205" s="99" t="s">
        <v>119</v>
      </c>
      <c r="B205" s="100" t="s">
        <v>120</v>
      </c>
      <c r="C205" s="128" t="s">
        <v>126</v>
      </c>
      <c r="D205" s="129"/>
      <c r="E205" s="129"/>
      <c r="F205" s="115">
        <f>F180</f>
        <v>0</v>
      </c>
    </row>
    <row r="206" spans="1:9" s="135" customFormat="1" ht="21" customHeight="1" x14ac:dyDescent="0.25">
      <c r="A206" s="130"/>
      <c r="B206" s="131" t="s">
        <v>128</v>
      </c>
      <c r="C206" s="132" t="s">
        <v>129</v>
      </c>
      <c r="D206" s="133"/>
      <c r="E206" s="133"/>
      <c r="F206" s="134">
        <f>SUM(F196:F205)</f>
        <v>0</v>
      </c>
    </row>
  </sheetData>
  <mergeCells count="3">
    <mergeCell ref="B16:F16"/>
    <mergeCell ref="B189:E189"/>
    <mergeCell ref="B190:E190"/>
  </mergeCells>
  <pageMargins left="0.74803149606299213" right="0.35433070866141736" top="0.23622047244094491" bottom="0.6692913385826772" header="0.23622047244094491" footer="0.19685039370078741"/>
  <pageSetup paperSize="9" scale="93" orientation="portrait" verticalDpi="300" r:id="rId1"/>
  <headerFooter alignWithMargins="0">
    <oddFooter>&amp;R&amp;"Times New Roman,Bold"&amp;11Str. &amp;P</oddFooter>
  </headerFooter>
  <rowBreaks count="8" manualBreakCount="8">
    <brk id="47" max="5" man="1"/>
    <brk id="62" max="5" man="1"/>
    <brk id="85" max="5" man="1"/>
    <brk id="97" max="5" man="1"/>
    <brk id="113" max="5" man="1"/>
    <brk id="125" max="5" man="1"/>
    <brk id="141" max="5" man="1"/>
    <brk id="17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81"/>
  <sheetViews>
    <sheetView view="pageBreakPreview" zoomScaleNormal="100" zoomScaleSheetLayoutView="100" workbookViewId="0">
      <selection activeCell="E18" sqref="E18"/>
    </sheetView>
  </sheetViews>
  <sheetFormatPr defaultColWidth="9.140625" defaultRowHeight="14.25" x14ac:dyDescent="0.2"/>
  <cols>
    <col min="1" max="1" width="4.28515625" style="7" customWidth="1"/>
    <col min="2" max="2" width="36.140625" style="7" customWidth="1"/>
    <col min="3" max="3" width="8.5703125" style="3" customWidth="1"/>
    <col min="4" max="4" width="7.28515625" style="5" customWidth="1"/>
    <col min="5" max="5" width="8.5703125" style="68" customWidth="1"/>
    <col min="6" max="6" width="10.28515625" style="68" customWidth="1"/>
    <col min="7" max="7" width="5.85546875" style="69" customWidth="1"/>
    <col min="8" max="8" width="9.140625" style="69"/>
    <col min="9" max="11" width="9.140625" style="70"/>
    <col min="12" max="12" width="30.5703125" style="70" customWidth="1"/>
    <col min="13" max="16384" width="9.140625" style="70"/>
  </cols>
  <sheetData>
    <row r="2" spans="2:2" x14ac:dyDescent="0.2">
      <c r="B2" s="52"/>
    </row>
    <row r="3" spans="2:2" x14ac:dyDescent="0.2">
      <c r="B3" s="53"/>
    </row>
    <row r="4" spans="2:2" x14ac:dyDescent="0.2">
      <c r="B4" s="53"/>
    </row>
    <row r="5" spans="2:2" x14ac:dyDescent="0.2">
      <c r="B5" s="53"/>
    </row>
    <row r="6" spans="2:2" x14ac:dyDescent="0.2">
      <c r="B6" s="54"/>
    </row>
    <row r="7" spans="2:2" x14ac:dyDescent="0.2">
      <c r="B7" s="55"/>
    </row>
    <row r="8" spans="2:2" x14ac:dyDescent="0.2">
      <c r="B8" s="56"/>
    </row>
    <row r="9" spans="2:2" x14ac:dyDescent="0.2">
      <c r="B9" s="56"/>
    </row>
    <row r="10" spans="2:2" x14ac:dyDescent="0.2">
      <c r="B10" s="56"/>
    </row>
    <row r="11" spans="2:2" x14ac:dyDescent="0.2">
      <c r="B11" s="57"/>
    </row>
    <row r="12" spans="2:2" x14ac:dyDescent="0.2">
      <c r="B12" s="55"/>
    </row>
    <row r="13" spans="2:2" x14ac:dyDescent="0.2">
      <c r="B13" s="58"/>
    </row>
    <row r="14" spans="2:2" x14ac:dyDescent="0.2">
      <c r="B14" s="57"/>
    </row>
    <row r="15" spans="2:2" x14ac:dyDescent="0.2">
      <c r="B15" s="52"/>
    </row>
    <row r="16" spans="2:2" x14ac:dyDescent="0.2">
      <c r="B16" s="54"/>
    </row>
    <row r="17" spans="2:6" x14ac:dyDescent="0.2">
      <c r="B17" s="54"/>
    </row>
    <row r="18" spans="2:6" x14ac:dyDescent="0.2">
      <c r="B18" s="59"/>
    </row>
    <row r="19" spans="2:6" x14ac:dyDescent="0.2">
      <c r="B19" s="60"/>
    </row>
    <row r="20" spans="2:6" x14ac:dyDescent="0.2">
      <c r="B20" s="60"/>
    </row>
    <row r="21" spans="2:6" x14ac:dyDescent="0.2">
      <c r="B21" s="60"/>
    </row>
    <row r="22" spans="2:6" x14ac:dyDescent="0.2">
      <c r="B22" s="421" t="s">
        <v>4</v>
      </c>
      <c r="C22" s="421"/>
      <c r="D22" s="421"/>
      <c r="E22" s="421"/>
      <c r="F22" s="421"/>
    </row>
    <row r="23" spans="2:6" x14ac:dyDescent="0.2">
      <c r="B23" s="421"/>
      <c r="C23" s="421"/>
      <c r="D23" s="421"/>
      <c r="E23" s="421"/>
      <c r="F23" s="421"/>
    </row>
    <row r="24" spans="2:6" x14ac:dyDescent="0.2">
      <c r="B24" s="421"/>
      <c r="C24" s="421"/>
      <c r="D24" s="421"/>
      <c r="E24" s="421"/>
      <c r="F24" s="421"/>
    </row>
    <row r="25" spans="2:6" x14ac:dyDescent="0.2">
      <c r="B25" s="60"/>
    </row>
    <row r="26" spans="2:6" x14ac:dyDescent="0.2">
      <c r="B26" s="60"/>
      <c r="C26" s="71"/>
      <c r="D26" s="70"/>
      <c r="E26" s="70"/>
    </row>
    <row r="27" spans="2:6" x14ac:dyDescent="0.2">
      <c r="B27" s="61"/>
      <c r="C27" s="71"/>
      <c r="D27" s="70"/>
      <c r="E27" s="70"/>
    </row>
    <row r="28" spans="2:6" x14ac:dyDescent="0.2">
      <c r="B28" s="13"/>
      <c r="C28" s="71"/>
      <c r="D28" s="70"/>
      <c r="E28" s="70"/>
    </row>
    <row r="29" spans="2:6" x14ac:dyDescent="0.2">
      <c r="B29" s="54"/>
      <c r="C29" s="71"/>
      <c r="D29" s="70"/>
      <c r="E29" s="70"/>
    </row>
    <row r="30" spans="2:6" x14ac:dyDescent="0.2">
      <c r="B30" s="60"/>
      <c r="C30" s="70"/>
      <c r="D30" s="72"/>
      <c r="E30" s="70"/>
    </row>
    <row r="31" spans="2:6" x14ac:dyDescent="0.2">
      <c r="B31" s="56"/>
      <c r="C31" s="70"/>
      <c r="D31" s="72"/>
      <c r="E31" s="70"/>
    </row>
    <row r="32" spans="2:6" x14ac:dyDescent="0.2">
      <c r="B32" s="62"/>
      <c r="C32" s="70"/>
      <c r="D32" s="72"/>
      <c r="E32" s="70"/>
    </row>
    <row r="33" spans="2:5" x14ac:dyDescent="0.2">
      <c r="B33" s="63"/>
      <c r="C33" s="70"/>
      <c r="D33" s="72"/>
      <c r="E33" s="70"/>
    </row>
    <row r="34" spans="2:5" x14ac:dyDescent="0.2">
      <c r="B34" s="63"/>
      <c r="C34" s="70"/>
      <c r="D34" s="72"/>
      <c r="E34" s="70"/>
    </row>
    <row r="35" spans="2:5" x14ac:dyDescent="0.2">
      <c r="B35" s="63"/>
      <c r="C35" s="70"/>
      <c r="D35" s="72"/>
      <c r="E35" s="70"/>
    </row>
    <row r="36" spans="2:5" x14ac:dyDescent="0.2">
      <c r="B36" s="63"/>
      <c r="C36" s="70"/>
      <c r="D36" s="72"/>
      <c r="E36" s="70"/>
    </row>
    <row r="37" spans="2:5" x14ac:dyDescent="0.2">
      <c r="B37" s="60"/>
      <c r="C37" s="60"/>
      <c r="D37" s="72"/>
      <c r="E37" s="70"/>
    </row>
    <row r="38" spans="2:5" ht="15" x14ac:dyDescent="0.2">
      <c r="B38" s="64"/>
      <c r="C38" s="65"/>
      <c r="D38" s="72"/>
      <c r="E38" s="70"/>
    </row>
    <row r="39" spans="2:5" x14ac:dyDescent="0.2">
      <c r="B39" s="60"/>
    </row>
    <row r="40" spans="2:5" x14ac:dyDescent="0.2">
      <c r="B40" s="60"/>
    </row>
    <row r="41" spans="2:5" x14ac:dyDescent="0.2">
      <c r="B41" s="60"/>
    </row>
    <row r="42" spans="2:5" x14ac:dyDescent="0.2">
      <c r="B42" s="60"/>
    </row>
    <row r="43" spans="2:5" x14ac:dyDescent="0.2">
      <c r="B43" s="66"/>
    </row>
    <row r="44" spans="2:5" x14ac:dyDescent="0.2">
      <c r="B44" s="66"/>
    </row>
    <row r="45" spans="2:5" x14ac:dyDescent="0.2">
      <c r="B45" s="66"/>
    </row>
    <row r="46" spans="2:5" x14ac:dyDescent="0.2">
      <c r="B46" s="66"/>
    </row>
    <row r="47" spans="2:5" x14ac:dyDescent="0.2">
      <c r="B47" s="67" t="s">
        <v>39</v>
      </c>
    </row>
    <row r="48" spans="2:5" ht="38.25" x14ac:dyDescent="0.2">
      <c r="B48" s="67" t="s">
        <v>40</v>
      </c>
    </row>
    <row r="49" spans="1:13" ht="229.5" x14ac:dyDescent="0.2">
      <c r="B49" s="67" t="s">
        <v>41</v>
      </c>
    </row>
    <row r="50" spans="1:13" ht="89.25" x14ac:dyDescent="0.2">
      <c r="B50" s="67" t="s">
        <v>42</v>
      </c>
    </row>
    <row r="51" spans="1:13" x14ac:dyDescent="0.2">
      <c r="B51" s="67"/>
    </row>
    <row r="53" spans="1:13" ht="15" customHeight="1" x14ac:dyDescent="0.2">
      <c r="A53" s="6"/>
      <c r="B53" s="419" t="s">
        <v>257</v>
      </c>
      <c r="C53" s="422" t="s">
        <v>2</v>
      </c>
      <c r="D53" s="422" t="s">
        <v>3</v>
      </c>
      <c r="E53" s="423" t="s">
        <v>43</v>
      </c>
      <c r="F53" s="423" t="s">
        <v>44</v>
      </c>
    </row>
    <row r="54" spans="1:13" x14ac:dyDescent="0.2">
      <c r="A54" s="6"/>
      <c r="B54" s="419"/>
      <c r="C54" s="422"/>
      <c r="D54" s="422"/>
      <c r="E54" s="423"/>
      <c r="F54" s="423"/>
      <c r="H54" s="10"/>
      <c r="I54" s="11"/>
      <c r="J54" s="14"/>
      <c r="K54" s="14"/>
      <c r="L54" s="73"/>
      <c r="M54" s="73"/>
    </row>
    <row r="55" spans="1:13" x14ac:dyDescent="0.2">
      <c r="A55" s="6"/>
      <c r="B55" s="34"/>
      <c r="C55" s="30"/>
      <c r="D55" s="30"/>
      <c r="E55" s="42"/>
      <c r="F55" s="42"/>
      <c r="H55" s="10"/>
      <c r="I55" s="11"/>
      <c r="J55" s="14"/>
      <c r="K55" s="14"/>
      <c r="L55" s="73"/>
      <c r="M55" s="73"/>
    </row>
    <row r="56" spans="1:13" ht="287.25" customHeight="1" x14ac:dyDescent="0.2">
      <c r="A56" s="74" t="s">
        <v>6</v>
      </c>
      <c r="B56" s="75" t="s">
        <v>5</v>
      </c>
      <c r="F56" s="44"/>
      <c r="H56" s="10"/>
      <c r="I56" s="11"/>
      <c r="J56" s="14"/>
      <c r="K56" s="14"/>
      <c r="L56" s="73"/>
      <c r="M56" s="73"/>
    </row>
    <row r="57" spans="1:13" x14ac:dyDescent="0.2">
      <c r="B57" s="31" t="s">
        <v>7</v>
      </c>
      <c r="C57" s="76" t="s">
        <v>8</v>
      </c>
      <c r="D57" s="77">
        <v>25</v>
      </c>
      <c r="E57" s="78"/>
      <c r="F57" s="78">
        <f>D57*E57</f>
        <v>0</v>
      </c>
      <c r="G57" s="10"/>
    </row>
    <row r="58" spans="1:13" x14ac:dyDescent="0.2">
      <c r="B58" s="31"/>
      <c r="C58" s="1"/>
      <c r="D58" s="17"/>
      <c r="E58" s="43"/>
      <c r="F58" s="44"/>
      <c r="G58" s="10"/>
    </row>
    <row r="59" spans="1:13" ht="315.39999999999998" customHeight="1" x14ac:dyDescent="0.2">
      <c r="A59" s="74" t="s">
        <v>9</v>
      </c>
      <c r="B59" s="75" t="s">
        <v>10</v>
      </c>
      <c r="C59" s="1"/>
      <c r="D59" s="17"/>
      <c r="E59" s="43"/>
      <c r="F59" s="79"/>
      <c r="G59" s="10"/>
    </row>
    <row r="60" spans="1:13" ht="13.5" customHeight="1" x14ac:dyDescent="0.2">
      <c r="A60" s="80"/>
      <c r="B60" s="31" t="s">
        <v>7</v>
      </c>
      <c r="C60" s="1" t="s">
        <v>8</v>
      </c>
      <c r="D60" s="12">
        <v>0</v>
      </c>
      <c r="E60" s="44"/>
      <c r="F60" s="44">
        <f>D60*E60</f>
        <v>0</v>
      </c>
      <c r="G60" s="13"/>
    </row>
    <row r="61" spans="1:13" x14ac:dyDescent="0.2">
      <c r="E61" s="44"/>
      <c r="F61" s="44"/>
    </row>
    <row r="62" spans="1:13" ht="128.65" customHeight="1" x14ac:dyDescent="0.2">
      <c r="A62" s="39" t="s">
        <v>11</v>
      </c>
      <c r="B62" s="75" t="s">
        <v>24</v>
      </c>
      <c r="C62" s="1" t="s">
        <v>1</v>
      </c>
      <c r="D62" s="15">
        <v>6</v>
      </c>
      <c r="E62" s="44"/>
      <c r="F62" s="44">
        <f>D62*E62</f>
        <v>0</v>
      </c>
    </row>
    <row r="63" spans="1:13" ht="15" customHeight="1" x14ac:dyDescent="0.2">
      <c r="A63" s="30"/>
      <c r="B63" s="81"/>
      <c r="C63" s="1"/>
      <c r="D63" s="82"/>
      <c r="E63" s="44"/>
      <c r="F63" s="44"/>
    </row>
    <row r="64" spans="1:13" x14ac:dyDescent="0.2">
      <c r="B64" s="419" t="s">
        <v>258</v>
      </c>
      <c r="C64" s="1"/>
      <c r="D64" s="12"/>
      <c r="E64" s="44"/>
      <c r="F64" s="44"/>
    </row>
    <row r="65" spans="1:6" ht="15" x14ac:dyDescent="0.25">
      <c r="B65" s="419"/>
      <c r="C65" s="1"/>
      <c r="D65" s="12"/>
      <c r="E65" s="44"/>
      <c r="F65" s="83">
        <f>SUM(F56:F64)</f>
        <v>0</v>
      </c>
    </row>
    <row r="66" spans="1:6" ht="15" x14ac:dyDescent="0.25">
      <c r="B66" s="34"/>
      <c r="C66" s="1"/>
      <c r="D66" s="12"/>
      <c r="E66" s="44"/>
      <c r="F66" s="83"/>
    </row>
    <row r="67" spans="1:6" x14ac:dyDescent="0.2">
      <c r="B67" s="419" t="s">
        <v>259</v>
      </c>
      <c r="C67" s="1"/>
      <c r="D67" s="12"/>
      <c r="E67" s="44"/>
      <c r="F67" s="44"/>
    </row>
    <row r="68" spans="1:6" x14ac:dyDescent="0.2">
      <c r="B68" s="419"/>
      <c r="C68" s="1"/>
      <c r="D68" s="12"/>
      <c r="E68" s="44"/>
      <c r="F68" s="44"/>
    </row>
    <row r="69" spans="1:6" ht="409.5" x14ac:dyDescent="0.2">
      <c r="A69" s="7" t="s">
        <v>6</v>
      </c>
      <c r="B69" s="75" t="s">
        <v>270</v>
      </c>
      <c r="C69" s="1"/>
      <c r="D69" s="12"/>
      <c r="E69" s="44"/>
      <c r="F69" s="44"/>
    </row>
    <row r="70" spans="1:6" ht="189.75" customHeight="1" x14ac:dyDescent="0.2">
      <c r="B70" s="75" t="s">
        <v>25</v>
      </c>
      <c r="C70" s="1" t="s">
        <v>1</v>
      </c>
      <c r="D70" s="12">
        <v>1</v>
      </c>
      <c r="E70" s="44"/>
      <c r="F70" s="44">
        <f>D70*E70</f>
        <v>0</v>
      </c>
    </row>
    <row r="71" spans="1:6" x14ac:dyDescent="0.2">
      <c r="B71" s="32"/>
      <c r="E71" s="44"/>
      <c r="F71" s="44"/>
    </row>
    <row r="72" spans="1:6" ht="228" customHeight="1" x14ac:dyDescent="0.2">
      <c r="A72" s="7" t="s">
        <v>9</v>
      </c>
      <c r="B72" s="75" t="s">
        <v>27</v>
      </c>
      <c r="C72" s="1"/>
      <c r="D72" s="12"/>
      <c r="E72" s="44"/>
      <c r="F72" s="79"/>
    </row>
    <row r="73" spans="1:6" ht="19.899999999999999" customHeight="1" x14ac:dyDescent="0.2">
      <c r="B73" s="40" t="s">
        <v>7</v>
      </c>
      <c r="C73" s="1" t="s">
        <v>8</v>
      </c>
      <c r="D73" s="12">
        <v>32</v>
      </c>
      <c r="E73" s="44"/>
      <c r="F73" s="44">
        <f>D73*E73</f>
        <v>0</v>
      </c>
    </row>
    <row r="74" spans="1:6" ht="19.5" customHeight="1" x14ac:dyDescent="0.2">
      <c r="B74" s="41" t="s">
        <v>23</v>
      </c>
      <c r="C74" s="1" t="s">
        <v>8</v>
      </c>
      <c r="D74" s="12">
        <v>12</v>
      </c>
      <c r="E74" s="44"/>
      <c r="F74" s="44">
        <f>D74*E74</f>
        <v>0</v>
      </c>
    </row>
    <row r="75" spans="1:6" ht="13.5" customHeight="1" x14ac:dyDescent="0.2">
      <c r="B75" s="38"/>
      <c r="C75" s="1"/>
      <c r="D75" s="12"/>
      <c r="E75" s="44"/>
      <c r="F75" s="44"/>
    </row>
    <row r="76" spans="1:6" ht="74.650000000000006" customHeight="1" x14ac:dyDescent="0.2">
      <c r="A76" s="7" t="s">
        <v>11</v>
      </c>
      <c r="B76" s="75" t="s">
        <v>26</v>
      </c>
      <c r="C76" s="1"/>
      <c r="D76" s="12"/>
      <c r="E76" s="44"/>
      <c r="F76" s="44"/>
    </row>
    <row r="77" spans="1:6" ht="15" customHeight="1" x14ac:dyDescent="0.2">
      <c r="B77" s="40" t="s">
        <v>7</v>
      </c>
      <c r="C77" s="1" t="s">
        <v>1</v>
      </c>
      <c r="D77" s="12">
        <v>3</v>
      </c>
      <c r="E77" s="44"/>
      <c r="F77" s="44">
        <f>D77*E77</f>
        <v>0</v>
      </c>
    </row>
    <row r="78" spans="1:6" ht="12.95" customHeight="1" x14ac:dyDescent="0.2">
      <c r="B78" s="33"/>
      <c r="C78" s="1"/>
      <c r="D78" s="12"/>
      <c r="E78" s="44"/>
      <c r="F78" s="44"/>
    </row>
    <row r="79" spans="1:6" ht="144" customHeight="1" x14ac:dyDescent="0.2">
      <c r="A79" s="7" t="s">
        <v>12</v>
      </c>
      <c r="B79" s="75" t="s">
        <v>28</v>
      </c>
      <c r="C79" s="1"/>
      <c r="D79" s="12"/>
      <c r="E79" s="44"/>
      <c r="F79" s="44"/>
    </row>
    <row r="80" spans="1:6" x14ac:dyDescent="0.2">
      <c r="B80" s="33" t="s">
        <v>7</v>
      </c>
      <c r="C80" s="1" t="s">
        <v>1</v>
      </c>
      <c r="D80" s="12">
        <v>3</v>
      </c>
      <c r="E80" s="44"/>
      <c r="F80" s="44">
        <f>D80*E80</f>
        <v>0</v>
      </c>
    </row>
    <row r="81" spans="1:12" x14ac:dyDescent="0.2">
      <c r="B81" s="33"/>
      <c r="C81" s="1"/>
      <c r="D81" s="12"/>
      <c r="E81" s="44"/>
      <c r="F81" s="44"/>
    </row>
    <row r="82" spans="1:12" ht="142.5" x14ac:dyDescent="0.2">
      <c r="A82" s="7" t="s">
        <v>13</v>
      </c>
      <c r="B82" s="75" t="s">
        <v>29</v>
      </c>
      <c r="C82" s="1" t="s">
        <v>1</v>
      </c>
      <c r="D82" s="12">
        <v>3</v>
      </c>
      <c r="E82" s="44"/>
      <c r="F82" s="44">
        <f>D82*E82</f>
        <v>0</v>
      </c>
    </row>
    <row r="83" spans="1:12" x14ac:dyDescent="0.2">
      <c r="B83" s="32"/>
      <c r="E83" s="44"/>
      <c r="F83" s="44"/>
    </row>
    <row r="84" spans="1:12" ht="142.5" x14ac:dyDescent="0.2">
      <c r="A84" s="7" t="s">
        <v>14</v>
      </c>
      <c r="B84" s="75" t="s">
        <v>30</v>
      </c>
      <c r="C84" s="1" t="s">
        <v>1</v>
      </c>
      <c r="D84" s="12">
        <v>1</v>
      </c>
      <c r="E84" s="44"/>
      <c r="F84" s="44">
        <f>D84*E84</f>
        <v>0</v>
      </c>
    </row>
    <row r="85" spans="1:12" x14ac:dyDescent="0.2">
      <c r="B85" s="32"/>
      <c r="E85" s="44"/>
      <c r="F85" s="44"/>
      <c r="L85" s="2"/>
    </row>
    <row r="86" spans="1:12" ht="331.5" customHeight="1" x14ac:dyDescent="0.2">
      <c r="A86" s="7" t="s">
        <v>15</v>
      </c>
      <c r="B86" s="75" t="s">
        <v>271</v>
      </c>
      <c r="C86" s="1"/>
      <c r="D86" s="12"/>
      <c r="E86" s="44"/>
      <c r="F86" s="44"/>
      <c r="L86" s="2"/>
    </row>
    <row r="87" spans="1:12" ht="213.75" x14ac:dyDescent="0.2">
      <c r="B87" s="75" t="s">
        <v>31</v>
      </c>
      <c r="C87" s="1" t="s">
        <v>1</v>
      </c>
      <c r="D87" s="12">
        <v>1</v>
      </c>
      <c r="E87" s="44"/>
      <c r="F87" s="44">
        <f>D87*E87</f>
        <v>0</v>
      </c>
      <c r="L87" s="2"/>
    </row>
    <row r="88" spans="1:12" x14ac:dyDescent="0.2">
      <c r="B88" s="32"/>
      <c r="E88" s="44"/>
      <c r="F88" s="44"/>
      <c r="L88" s="2"/>
    </row>
    <row r="89" spans="1:12" x14ac:dyDescent="0.2">
      <c r="B89" s="419" t="s">
        <v>260</v>
      </c>
      <c r="C89" s="1"/>
      <c r="D89" s="12"/>
      <c r="E89" s="44"/>
      <c r="F89" s="44"/>
      <c r="L89" s="2"/>
    </row>
    <row r="90" spans="1:12" ht="15" x14ac:dyDescent="0.25">
      <c r="B90" s="419"/>
      <c r="C90" s="1"/>
      <c r="D90" s="12"/>
      <c r="E90" s="44"/>
      <c r="F90" s="83">
        <f>SUM(F70:F89)</f>
        <v>0</v>
      </c>
      <c r="L90" s="2"/>
    </row>
    <row r="91" spans="1:12" ht="15" x14ac:dyDescent="0.25">
      <c r="B91" s="34"/>
      <c r="C91" s="1"/>
      <c r="D91" s="12"/>
      <c r="E91" s="44"/>
      <c r="F91" s="83"/>
      <c r="L91" s="2"/>
    </row>
    <row r="92" spans="1:12" ht="12.75" customHeight="1" x14ac:dyDescent="0.2">
      <c r="B92" s="34"/>
      <c r="C92" s="1"/>
      <c r="D92" s="12"/>
      <c r="E92" s="44"/>
      <c r="F92" s="44"/>
      <c r="L92" s="2"/>
    </row>
    <row r="93" spans="1:12" x14ac:dyDescent="0.2">
      <c r="B93" s="419" t="s">
        <v>261</v>
      </c>
      <c r="C93" s="1"/>
      <c r="D93" s="12"/>
      <c r="E93" s="44"/>
      <c r="F93" s="44"/>
      <c r="L93" s="2"/>
    </row>
    <row r="94" spans="1:12" x14ac:dyDescent="0.2">
      <c r="B94" s="419"/>
      <c r="C94" s="1"/>
      <c r="D94" s="12"/>
      <c r="E94" s="44"/>
      <c r="F94" s="44"/>
      <c r="L94" s="2"/>
    </row>
    <row r="95" spans="1:12" ht="387.75" customHeight="1" x14ac:dyDescent="0.2">
      <c r="A95" s="7" t="s">
        <v>6</v>
      </c>
      <c r="B95" s="75" t="s">
        <v>33</v>
      </c>
      <c r="C95" s="1"/>
      <c r="D95" s="12"/>
      <c r="E95" s="44"/>
      <c r="F95" s="44"/>
      <c r="L95" s="2"/>
    </row>
    <row r="96" spans="1:12" x14ac:dyDescent="0.2">
      <c r="B96" s="31" t="s">
        <v>17</v>
      </c>
      <c r="C96" s="1" t="s">
        <v>8</v>
      </c>
      <c r="D96" s="12">
        <v>20</v>
      </c>
      <c r="E96" s="44"/>
      <c r="F96" s="44">
        <f>D96*E96</f>
        <v>0</v>
      </c>
      <c r="L96" s="2"/>
    </row>
    <row r="97" spans="1:12" x14ac:dyDescent="0.2">
      <c r="B97" s="31"/>
      <c r="C97" s="1"/>
      <c r="D97" s="12"/>
      <c r="E97" s="44"/>
      <c r="F97" s="44"/>
      <c r="L97" s="2"/>
    </row>
    <row r="98" spans="1:12" ht="327.75" x14ac:dyDescent="0.2">
      <c r="A98" s="7" t="s">
        <v>9</v>
      </c>
      <c r="B98" s="75" t="s">
        <v>32</v>
      </c>
      <c r="C98" s="1"/>
      <c r="D98" s="12"/>
      <c r="E98" s="44"/>
      <c r="F98" s="44"/>
      <c r="L98" s="2"/>
    </row>
    <row r="99" spans="1:12" x14ac:dyDescent="0.2">
      <c r="B99" s="75" t="s">
        <v>18</v>
      </c>
      <c r="C99" s="1" t="s">
        <v>16</v>
      </c>
      <c r="D99" s="12">
        <v>2</v>
      </c>
      <c r="E99" s="44"/>
      <c r="F99" s="44">
        <f>D99*E99</f>
        <v>0</v>
      </c>
      <c r="L99" s="2"/>
    </row>
    <row r="100" spans="1:12" x14ac:dyDescent="0.2">
      <c r="B100" s="75" t="s">
        <v>19</v>
      </c>
      <c r="C100" s="1" t="s">
        <v>16</v>
      </c>
      <c r="D100" s="12">
        <v>1</v>
      </c>
      <c r="E100" s="44"/>
      <c r="F100" s="44">
        <f>D100*E100</f>
        <v>0</v>
      </c>
      <c r="L100" s="2"/>
    </row>
    <row r="101" spans="1:12" x14ac:dyDescent="0.2">
      <c r="B101" s="75" t="s">
        <v>20</v>
      </c>
      <c r="C101" s="1" t="s">
        <v>16</v>
      </c>
      <c r="D101" s="12">
        <v>1</v>
      </c>
      <c r="E101" s="44"/>
      <c r="F101" s="44">
        <f>D101*E101</f>
        <v>0</v>
      </c>
      <c r="L101" s="2"/>
    </row>
    <row r="102" spans="1:12" x14ac:dyDescent="0.2">
      <c r="B102" s="31"/>
      <c r="C102" s="1"/>
      <c r="D102" s="12"/>
      <c r="E102" s="44"/>
      <c r="F102" s="44"/>
      <c r="L102" s="2"/>
    </row>
    <row r="103" spans="1:12" ht="409.5" x14ac:dyDescent="0.2">
      <c r="A103" s="7" t="s">
        <v>11</v>
      </c>
      <c r="B103" s="75" t="s">
        <v>272</v>
      </c>
      <c r="C103" s="1"/>
      <c r="D103" s="12"/>
      <c r="E103" s="44"/>
      <c r="F103" s="44"/>
      <c r="L103" s="2"/>
    </row>
    <row r="104" spans="1:12" ht="101.25" customHeight="1" x14ac:dyDescent="0.2">
      <c r="B104" s="75" t="s">
        <v>34</v>
      </c>
      <c r="C104" s="1" t="s">
        <v>16</v>
      </c>
      <c r="D104" s="12">
        <v>1</v>
      </c>
      <c r="E104" s="44"/>
      <c r="F104" s="44">
        <f>D104*E104</f>
        <v>0</v>
      </c>
      <c r="L104" s="2"/>
    </row>
    <row r="105" spans="1:12" ht="14.45" customHeight="1" x14ac:dyDescent="0.2">
      <c r="B105" s="75"/>
      <c r="C105" s="1"/>
      <c r="D105" s="12"/>
      <c r="E105" s="44"/>
      <c r="F105" s="44"/>
      <c r="L105" s="2"/>
    </row>
    <row r="106" spans="1:12" ht="375.4" customHeight="1" x14ac:dyDescent="0.2">
      <c r="A106" s="7" t="s">
        <v>12</v>
      </c>
      <c r="B106" s="75" t="s">
        <v>36</v>
      </c>
      <c r="C106" s="1"/>
      <c r="D106" s="12"/>
      <c r="E106" s="44"/>
      <c r="F106" s="44"/>
      <c r="L106" s="2"/>
    </row>
    <row r="107" spans="1:12" x14ac:dyDescent="0.2">
      <c r="B107" s="31" t="s">
        <v>17</v>
      </c>
      <c r="C107" s="1" t="s">
        <v>8</v>
      </c>
      <c r="D107" s="12">
        <v>15</v>
      </c>
      <c r="E107" s="44"/>
      <c r="F107" s="44">
        <f>D107*E107</f>
        <v>0</v>
      </c>
      <c r="L107" s="2"/>
    </row>
    <row r="108" spans="1:12" x14ac:dyDescent="0.2">
      <c r="B108" s="31" t="s">
        <v>21</v>
      </c>
      <c r="C108" s="1" t="s">
        <v>8</v>
      </c>
      <c r="D108" s="12">
        <v>25</v>
      </c>
      <c r="E108" s="44"/>
      <c r="F108" s="44">
        <f>D108*E108</f>
        <v>0</v>
      </c>
      <c r="L108" s="2"/>
    </row>
    <row r="109" spans="1:12" x14ac:dyDescent="0.2">
      <c r="B109" s="31"/>
      <c r="C109" s="1"/>
      <c r="D109" s="12"/>
      <c r="E109" s="44"/>
      <c r="F109" s="44"/>
      <c r="L109" s="2"/>
    </row>
    <row r="110" spans="1:12" ht="156.75" x14ac:dyDescent="0.2">
      <c r="A110" s="7" t="s">
        <v>13</v>
      </c>
      <c r="B110" s="75" t="s">
        <v>35</v>
      </c>
      <c r="C110" s="1"/>
      <c r="D110" s="12"/>
      <c r="E110" s="44"/>
      <c r="F110" s="44"/>
      <c r="L110" s="2"/>
    </row>
    <row r="111" spans="1:12" x14ac:dyDescent="0.2">
      <c r="B111" s="31" t="s">
        <v>21</v>
      </c>
      <c r="C111" s="1" t="s">
        <v>16</v>
      </c>
      <c r="D111" s="12">
        <v>3</v>
      </c>
      <c r="E111" s="44"/>
      <c r="F111" s="44">
        <f>D111*E111</f>
        <v>0</v>
      </c>
      <c r="L111" s="2"/>
    </row>
    <row r="112" spans="1:12" x14ac:dyDescent="0.2">
      <c r="B112" s="31"/>
      <c r="C112" s="1"/>
      <c r="D112" s="12"/>
      <c r="E112" s="44"/>
      <c r="F112" s="44"/>
      <c r="L112" s="2"/>
    </row>
    <row r="113" spans="1:12" ht="85.5" x14ac:dyDescent="0.2">
      <c r="A113" s="7" t="s">
        <v>14</v>
      </c>
      <c r="B113" s="75" t="s">
        <v>37</v>
      </c>
      <c r="C113" s="1" t="s">
        <v>22</v>
      </c>
      <c r="D113" s="12">
        <v>1</v>
      </c>
      <c r="E113" s="44"/>
      <c r="F113" s="44">
        <f>D113*E113</f>
        <v>0</v>
      </c>
      <c r="L113" s="2"/>
    </row>
    <row r="114" spans="1:12" x14ac:dyDescent="0.2">
      <c r="B114" s="31"/>
      <c r="C114" s="70"/>
      <c r="D114" s="70"/>
      <c r="E114" s="44"/>
      <c r="F114" s="44"/>
      <c r="L114" s="2"/>
    </row>
    <row r="115" spans="1:12" x14ac:dyDescent="0.2">
      <c r="B115" s="419" t="s">
        <v>262</v>
      </c>
      <c r="C115" s="1"/>
      <c r="D115" s="12"/>
      <c r="E115" s="44"/>
      <c r="F115" s="44"/>
      <c r="L115" s="2"/>
    </row>
    <row r="116" spans="1:12" x14ac:dyDescent="0.2">
      <c r="B116" s="419"/>
      <c r="C116" s="1"/>
      <c r="D116" s="12"/>
      <c r="E116" s="44"/>
      <c r="F116" s="84">
        <f>SUM(F96:F115)</f>
        <v>0</v>
      </c>
      <c r="L116" s="2"/>
    </row>
    <row r="117" spans="1:12" x14ac:dyDescent="0.2">
      <c r="B117" s="34"/>
      <c r="C117" s="1"/>
      <c r="D117" s="12"/>
      <c r="E117" s="44"/>
      <c r="F117" s="44"/>
      <c r="L117" s="2"/>
    </row>
    <row r="118" spans="1:12" x14ac:dyDescent="0.2">
      <c r="C118" s="25"/>
      <c r="D118" s="29"/>
      <c r="E118" s="45"/>
      <c r="F118" s="45"/>
    </row>
    <row r="119" spans="1:12" x14ac:dyDescent="0.2">
      <c r="B119" s="35"/>
      <c r="C119" s="26" t="s">
        <v>0</v>
      </c>
      <c r="D119" s="28"/>
      <c r="E119" s="46"/>
      <c r="F119" s="85">
        <f>F116+F90+F65</f>
        <v>0</v>
      </c>
      <c r="G119" s="27" t="s">
        <v>38</v>
      </c>
    </row>
    <row r="120" spans="1:12" x14ac:dyDescent="0.2">
      <c r="B120" s="36"/>
      <c r="C120" s="8"/>
      <c r="D120" s="4"/>
      <c r="E120" s="47"/>
      <c r="F120" s="47"/>
      <c r="G120" s="18"/>
    </row>
    <row r="121" spans="1:12" x14ac:dyDescent="0.2">
      <c r="B121" s="36"/>
      <c r="C121" s="8"/>
      <c r="D121" s="4"/>
      <c r="E121" s="47"/>
      <c r="F121" s="47"/>
      <c r="G121" s="18"/>
    </row>
    <row r="122" spans="1:12" x14ac:dyDescent="0.2">
      <c r="B122" s="36"/>
      <c r="C122" s="8"/>
      <c r="D122" s="4"/>
      <c r="E122" s="47"/>
      <c r="F122" s="47"/>
      <c r="G122" s="18"/>
    </row>
    <row r="123" spans="1:12" x14ac:dyDescent="0.2">
      <c r="B123" s="36"/>
      <c r="C123" s="8"/>
      <c r="D123" s="22"/>
      <c r="E123" s="43"/>
      <c r="F123" s="44"/>
      <c r="G123" s="18"/>
    </row>
    <row r="124" spans="1:12" x14ac:dyDescent="0.2">
      <c r="A124" s="20"/>
      <c r="B124" s="420"/>
      <c r="C124" s="23"/>
      <c r="D124" s="21"/>
      <c r="E124" s="48"/>
      <c r="F124" s="51"/>
      <c r="G124" s="24"/>
    </row>
    <row r="125" spans="1:12" x14ac:dyDescent="0.2">
      <c r="A125" s="20"/>
      <c r="B125" s="420"/>
      <c r="C125" s="23"/>
      <c r="D125" s="21"/>
      <c r="E125" s="48"/>
      <c r="F125" s="51"/>
      <c r="G125" s="24"/>
    </row>
    <row r="126" spans="1:12" x14ac:dyDescent="0.2">
      <c r="B126" s="37"/>
      <c r="C126" s="8"/>
      <c r="D126" s="17"/>
      <c r="E126" s="43"/>
      <c r="F126" s="44"/>
      <c r="G126" s="24"/>
    </row>
    <row r="127" spans="1:12" ht="15" customHeight="1" x14ac:dyDescent="0.2">
      <c r="E127" s="49"/>
      <c r="F127" s="49"/>
    </row>
    <row r="128" spans="1:12" ht="15" customHeight="1" x14ac:dyDescent="0.2">
      <c r="C128" s="2"/>
      <c r="D128" s="69"/>
      <c r="E128" s="79"/>
      <c r="F128" s="79"/>
      <c r="G128" s="70"/>
      <c r="H128" s="70"/>
    </row>
    <row r="129" spans="3:6" ht="15" customHeight="1" x14ac:dyDescent="0.2">
      <c r="E129" s="49"/>
      <c r="F129" s="49"/>
    </row>
    <row r="130" spans="3:6" x14ac:dyDescent="0.2">
      <c r="E130" s="49"/>
      <c r="F130" s="49"/>
    </row>
    <row r="131" spans="3:6" ht="15" customHeight="1" x14ac:dyDescent="0.2">
      <c r="E131" s="49"/>
      <c r="F131" s="49"/>
    </row>
    <row r="132" spans="3:6" ht="15" customHeight="1" x14ac:dyDescent="0.2">
      <c r="E132" s="49"/>
      <c r="F132" s="49"/>
    </row>
    <row r="133" spans="3:6" ht="15" customHeight="1" x14ac:dyDescent="0.2">
      <c r="E133" s="49"/>
      <c r="F133" s="49"/>
    </row>
    <row r="134" spans="3:6" ht="15" customHeight="1" x14ac:dyDescent="0.2">
      <c r="E134" s="49"/>
      <c r="F134" s="49"/>
    </row>
    <row r="135" spans="3:6" ht="15" customHeight="1" x14ac:dyDescent="0.2">
      <c r="C135" s="1"/>
      <c r="D135" s="16"/>
      <c r="E135" s="50"/>
      <c r="F135" s="49"/>
    </row>
    <row r="136" spans="3:6" ht="15" customHeight="1" x14ac:dyDescent="0.2">
      <c r="C136" s="1"/>
      <c r="D136" s="16"/>
      <c r="E136" s="50"/>
      <c r="F136" s="50"/>
    </row>
    <row r="137" spans="3:6" ht="15" customHeight="1" x14ac:dyDescent="0.2">
      <c r="C137" s="8"/>
      <c r="E137" s="47"/>
      <c r="F137" s="50"/>
    </row>
    <row r="138" spans="3:6" ht="15" customHeight="1" x14ac:dyDescent="0.2">
      <c r="C138" s="8"/>
      <c r="E138" s="49"/>
      <c r="F138" s="47"/>
    </row>
    <row r="139" spans="3:6" ht="15" customHeight="1" x14ac:dyDescent="0.2">
      <c r="C139" s="8"/>
      <c r="E139" s="49"/>
      <c r="F139" s="49"/>
    </row>
    <row r="140" spans="3:6" ht="15" customHeight="1" x14ac:dyDescent="0.2">
      <c r="E140" s="49"/>
      <c r="F140" s="49"/>
    </row>
    <row r="141" spans="3:6" ht="15" customHeight="1" x14ac:dyDescent="0.2">
      <c r="E141" s="49"/>
      <c r="F141" s="49"/>
    </row>
    <row r="142" spans="3:6" x14ac:dyDescent="0.2">
      <c r="E142" s="49"/>
      <c r="F142" s="49"/>
    </row>
    <row r="143" spans="3:6" x14ac:dyDescent="0.2">
      <c r="E143" s="49"/>
      <c r="F143" s="49"/>
    </row>
    <row r="144" spans="3:6" x14ac:dyDescent="0.2">
      <c r="E144" s="49"/>
      <c r="F144" s="49"/>
    </row>
    <row r="145" spans="3:6" ht="15" customHeight="1" x14ac:dyDescent="0.2">
      <c r="C145" s="19"/>
      <c r="D145" s="9"/>
      <c r="E145" s="49"/>
      <c r="F145" s="49"/>
    </row>
    <row r="146" spans="3:6" ht="15" customHeight="1" x14ac:dyDescent="0.2">
      <c r="C146" s="8"/>
      <c r="D146" s="9"/>
      <c r="E146" s="49"/>
      <c r="F146" s="49"/>
    </row>
    <row r="147" spans="3:6" ht="15" customHeight="1" x14ac:dyDescent="0.2">
      <c r="F147" s="49"/>
    </row>
    <row r="148" spans="3:6" x14ac:dyDescent="0.2">
      <c r="F148" s="49"/>
    </row>
    <row r="149" spans="3:6" ht="15" customHeight="1" x14ac:dyDescent="0.2">
      <c r="C149" s="7"/>
      <c r="F149" s="49"/>
    </row>
    <row r="150" spans="3:6" x14ac:dyDescent="0.2">
      <c r="F150" s="49"/>
    </row>
    <row r="151" spans="3:6" x14ac:dyDescent="0.2">
      <c r="F151" s="49"/>
    </row>
    <row r="152" spans="3:6" x14ac:dyDescent="0.2">
      <c r="D152" s="7"/>
      <c r="F152" s="49"/>
    </row>
    <row r="153" spans="3:6" ht="15" customHeight="1" x14ac:dyDescent="0.2">
      <c r="F153" s="49"/>
    </row>
    <row r="154" spans="3:6" ht="15" customHeight="1" x14ac:dyDescent="0.2">
      <c r="D154" s="7"/>
      <c r="F154" s="49"/>
    </row>
    <row r="155" spans="3:6" ht="15" customHeight="1" x14ac:dyDescent="0.2">
      <c r="F155" s="49"/>
    </row>
    <row r="156" spans="3:6" x14ac:dyDescent="0.2">
      <c r="F156" s="49"/>
    </row>
    <row r="159" spans="3:6" ht="15" customHeight="1" x14ac:dyDescent="0.2"/>
    <row r="160" spans="3:6" ht="15" customHeight="1" x14ac:dyDescent="0.2"/>
    <row r="161" ht="15" customHeight="1" x14ac:dyDescent="0.2"/>
    <row r="162" ht="15" customHeight="1" x14ac:dyDescent="0.2"/>
    <row r="163" ht="15" customHeight="1" x14ac:dyDescent="0.2"/>
    <row r="164" ht="15" customHeight="1" x14ac:dyDescent="0.2"/>
    <row r="166" ht="15" customHeight="1" x14ac:dyDescent="0.2"/>
    <row r="167" ht="15" customHeight="1" x14ac:dyDescent="0.2"/>
    <row r="168" ht="15" customHeight="1" x14ac:dyDescent="0.2"/>
    <row r="169" ht="15" customHeight="1" x14ac:dyDescent="0.2"/>
    <row r="173" ht="15" customHeight="1" x14ac:dyDescent="0.2"/>
    <row r="174" ht="15" customHeight="1" x14ac:dyDescent="0.2"/>
    <row r="176" ht="15" customHeight="1" x14ac:dyDescent="0.2"/>
    <row r="177" ht="15" customHeight="1" x14ac:dyDescent="0.2"/>
    <row r="178" ht="15" customHeight="1" x14ac:dyDescent="0.2"/>
    <row r="181" ht="15" customHeight="1" x14ac:dyDescent="0.2"/>
  </sheetData>
  <mergeCells count="12">
    <mergeCell ref="B22:F24"/>
    <mergeCell ref="B53:B54"/>
    <mergeCell ref="C53:C54"/>
    <mergeCell ref="D53:D54"/>
    <mergeCell ref="E53:E54"/>
    <mergeCell ref="F53:F54"/>
    <mergeCell ref="B115:B116"/>
    <mergeCell ref="B124:B125"/>
    <mergeCell ref="B64:B65"/>
    <mergeCell ref="B67:B68"/>
    <mergeCell ref="B89:B90"/>
    <mergeCell ref="B93:B94"/>
  </mergeCells>
  <pageMargins left="0.70866141732283505" right="0.70866141732283505" top="0.94488188976377996" bottom="0.74803149606299202" header="0.31496062992126" footer="0.31496062992126"/>
  <pageSetup paperSize="9" scale="85" orientation="portrait" r:id="rId1"/>
  <headerFooter>
    <oddHeader>&amp;LGrađevina:
&amp;C&amp;"Arial,Regular"&amp;10DRUŠTVENI DOM
(ZAMJENSKA ZGRADA)</oddHeader>
    <oddFooter>&amp;C&amp;P</oddFooter>
  </headerFooter>
  <rowBreaks count="11" manualBreakCount="11">
    <brk id="43" max="6" man="1"/>
    <brk id="52" max="6" man="1"/>
    <brk id="60" max="6" man="1"/>
    <brk id="70" max="6" man="1"/>
    <brk id="82" max="6" man="1"/>
    <brk id="90" max="6" man="1"/>
    <brk id="96" max="6" man="1"/>
    <brk id="105" max="6" man="1"/>
    <brk id="119" max="8" man="1"/>
    <brk id="120" max="8" man="1"/>
    <brk id="1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81"/>
  <sheetViews>
    <sheetView view="pageBreakPreview" topLeftCell="A352" zoomScaleNormal="100" zoomScaleSheetLayoutView="100" zoomScalePageLayoutView="145" workbookViewId="0">
      <selection activeCell="D353" sqref="D353"/>
    </sheetView>
  </sheetViews>
  <sheetFormatPr defaultRowHeight="14.25" x14ac:dyDescent="0.2"/>
  <cols>
    <col min="1" max="1" width="5.7109375" style="178" customWidth="1"/>
    <col min="2" max="2" width="60.7109375" style="183" customWidth="1"/>
    <col min="3" max="3" width="7.7109375" style="179" customWidth="1"/>
    <col min="4" max="4" width="9.42578125" style="180" customWidth="1"/>
    <col min="5" max="5" width="10.7109375" style="181" customWidth="1"/>
    <col min="6" max="6" width="14.7109375" style="182" customWidth="1"/>
    <col min="7" max="256" width="9.140625" style="154"/>
    <col min="257" max="257" width="5.7109375" style="154" customWidth="1"/>
    <col min="258" max="258" width="60.7109375" style="154" customWidth="1"/>
    <col min="259" max="259" width="7.7109375" style="154" customWidth="1"/>
    <col min="260" max="260" width="9.42578125" style="154" customWidth="1"/>
    <col min="261" max="261" width="10.7109375" style="154" customWidth="1"/>
    <col min="262" max="262" width="14.7109375" style="154" customWidth="1"/>
    <col min="263" max="512" width="9.140625" style="154"/>
    <col min="513" max="513" width="5.7109375" style="154" customWidth="1"/>
    <col min="514" max="514" width="60.7109375" style="154" customWidth="1"/>
    <col min="515" max="515" width="7.7109375" style="154" customWidth="1"/>
    <col min="516" max="516" width="9.42578125" style="154" customWidth="1"/>
    <col min="517" max="517" width="10.7109375" style="154" customWidth="1"/>
    <col min="518" max="518" width="14.7109375" style="154" customWidth="1"/>
    <col min="519" max="768" width="9.140625" style="154"/>
    <col min="769" max="769" width="5.7109375" style="154" customWidth="1"/>
    <col min="770" max="770" width="60.7109375" style="154" customWidth="1"/>
    <col min="771" max="771" width="7.7109375" style="154" customWidth="1"/>
    <col min="772" max="772" width="9.42578125" style="154" customWidth="1"/>
    <col min="773" max="773" width="10.7109375" style="154" customWidth="1"/>
    <col min="774" max="774" width="14.7109375" style="154" customWidth="1"/>
    <col min="775" max="1024" width="9.140625" style="154"/>
    <col min="1025" max="1025" width="5.7109375" style="154" customWidth="1"/>
    <col min="1026" max="1026" width="60.7109375" style="154" customWidth="1"/>
    <col min="1027" max="1027" width="7.7109375" style="154" customWidth="1"/>
    <col min="1028" max="1028" width="9.42578125" style="154" customWidth="1"/>
    <col min="1029" max="1029" width="10.7109375" style="154" customWidth="1"/>
    <col min="1030" max="1030" width="14.7109375" style="154" customWidth="1"/>
    <col min="1031" max="1280" width="9.140625" style="154"/>
    <col min="1281" max="1281" width="5.7109375" style="154" customWidth="1"/>
    <col min="1282" max="1282" width="60.7109375" style="154" customWidth="1"/>
    <col min="1283" max="1283" width="7.7109375" style="154" customWidth="1"/>
    <col min="1284" max="1284" width="9.42578125" style="154" customWidth="1"/>
    <col min="1285" max="1285" width="10.7109375" style="154" customWidth="1"/>
    <col min="1286" max="1286" width="14.7109375" style="154" customWidth="1"/>
    <col min="1287" max="1536" width="9.140625" style="154"/>
    <col min="1537" max="1537" width="5.7109375" style="154" customWidth="1"/>
    <col min="1538" max="1538" width="60.7109375" style="154" customWidth="1"/>
    <col min="1539" max="1539" width="7.7109375" style="154" customWidth="1"/>
    <col min="1540" max="1540" width="9.42578125" style="154" customWidth="1"/>
    <col min="1541" max="1541" width="10.7109375" style="154" customWidth="1"/>
    <col min="1542" max="1542" width="14.7109375" style="154" customWidth="1"/>
    <col min="1543" max="1792" width="9.140625" style="154"/>
    <col min="1793" max="1793" width="5.7109375" style="154" customWidth="1"/>
    <col min="1794" max="1794" width="60.7109375" style="154" customWidth="1"/>
    <col min="1795" max="1795" width="7.7109375" style="154" customWidth="1"/>
    <col min="1796" max="1796" width="9.42578125" style="154" customWidth="1"/>
    <col min="1797" max="1797" width="10.7109375" style="154" customWidth="1"/>
    <col min="1798" max="1798" width="14.7109375" style="154" customWidth="1"/>
    <col min="1799" max="2048" width="9.140625" style="154"/>
    <col min="2049" max="2049" width="5.7109375" style="154" customWidth="1"/>
    <col min="2050" max="2050" width="60.7109375" style="154" customWidth="1"/>
    <col min="2051" max="2051" width="7.7109375" style="154" customWidth="1"/>
    <col min="2052" max="2052" width="9.42578125" style="154" customWidth="1"/>
    <col min="2053" max="2053" width="10.7109375" style="154" customWidth="1"/>
    <col min="2054" max="2054" width="14.7109375" style="154" customWidth="1"/>
    <col min="2055" max="2304" width="9.140625" style="154"/>
    <col min="2305" max="2305" width="5.7109375" style="154" customWidth="1"/>
    <col min="2306" max="2306" width="60.7109375" style="154" customWidth="1"/>
    <col min="2307" max="2307" width="7.7109375" style="154" customWidth="1"/>
    <col min="2308" max="2308" width="9.42578125" style="154" customWidth="1"/>
    <col min="2309" max="2309" width="10.7109375" style="154" customWidth="1"/>
    <col min="2310" max="2310" width="14.7109375" style="154" customWidth="1"/>
    <col min="2311" max="2560" width="9.140625" style="154"/>
    <col min="2561" max="2561" width="5.7109375" style="154" customWidth="1"/>
    <col min="2562" max="2562" width="60.7109375" style="154" customWidth="1"/>
    <col min="2563" max="2563" width="7.7109375" style="154" customWidth="1"/>
    <col min="2564" max="2564" width="9.42578125" style="154" customWidth="1"/>
    <col min="2565" max="2565" width="10.7109375" style="154" customWidth="1"/>
    <col min="2566" max="2566" width="14.7109375" style="154" customWidth="1"/>
    <col min="2567" max="2816" width="9.140625" style="154"/>
    <col min="2817" max="2817" width="5.7109375" style="154" customWidth="1"/>
    <col min="2818" max="2818" width="60.7109375" style="154" customWidth="1"/>
    <col min="2819" max="2819" width="7.7109375" style="154" customWidth="1"/>
    <col min="2820" max="2820" width="9.42578125" style="154" customWidth="1"/>
    <col min="2821" max="2821" width="10.7109375" style="154" customWidth="1"/>
    <col min="2822" max="2822" width="14.7109375" style="154" customWidth="1"/>
    <col min="2823" max="3072" width="9.140625" style="154"/>
    <col min="3073" max="3073" width="5.7109375" style="154" customWidth="1"/>
    <col min="3074" max="3074" width="60.7109375" style="154" customWidth="1"/>
    <col min="3075" max="3075" width="7.7109375" style="154" customWidth="1"/>
    <col min="3076" max="3076" width="9.42578125" style="154" customWidth="1"/>
    <col min="3077" max="3077" width="10.7109375" style="154" customWidth="1"/>
    <col min="3078" max="3078" width="14.7109375" style="154" customWidth="1"/>
    <col min="3079" max="3328" width="9.140625" style="154"/>
    <col min="3329" max="3329" width="5.7109375" style="154" customWidth="1"/>
    <col min="3330" max="3330" width="60.7109375" style="154" customWidth="1"/>
    <col min="3331" max="3331" width="7.7109375" style="154" customWidth="1"/>
    <col min="3332" max="3332" width="9.42578125" style="154" customWidth="1"/>
    <col min="3333" max="3333" width="10.7109375" style="154" customWidth="1"/>
    <col min="3334" max="3334" width="14.7109375" style="154" customWidth="1"/>
    <col min="3335" max="3584" width="9.140625" style="154"/>
    <col min="3585" max="3585" width="5.7109375" style="154" customWidth="1"/>
    <col min="3586" max="3586" width="60.7109375" style="154" customWidth="1"/>
    <col min="3587" max="3587" width="7.7109375" style="154" customWidth="1"/>
    <col min="3588" max="3588" width="9.42578125" style="154" customWidth="1"/>
    <col min="3589" max="3589" width="10.7109375" style="154" customWidth="1"/>
    <col min="3590" max="3590" width="14.7109375" style="154" customWidth="1"/>
    <col min="3591" max="3840" width="9.140625" style="154"/>
    <col min="3841" max="3841" width="5.7109375" style="154" customWidth="1"/>
    <col min="3842" max="3842" width="60.7109375" style="154" customWidth="1"/>
    <col min="3843" max="3843" width="7.7109375" style="154" customWidth="1"/>
    <col min="3844" max="3844" width="9.42578125" style="154" customWidth="1"/>
    <col min="3845" max="3845" width="10.7109375" style="154" customWidth="1"/>
    <col min="3846" max="3846" width="14.7109375" style="154" customWidth="1"/>
    <col min="3847" max="4096" width="9.140625" style="154"/>
    <col min="4097" max="4097" width="5.7109375" style="154" customWidth="1"/>
    <col min="4098" max="4098" width="60.7109375" style="154" customWidth="1"/>
    <col min="4099" max="4099" width="7.7109375" style="154" customWidth="1"/>
    <col min="4100" max="4100" width="9.42578125" style="154" customWidth="1"/>
    <col min="4101" max="4101" width="10.7109375" style="154" customWidth="1"/>
    <col min="4102" max="4102" width="14.7109375" style="154" customWidth="1"/>
    <col min="4103" max="4352" width="9.140625" style="154"/>
    <col min="4353" max="4353" width="5.7109375" style="154" customWidth="1"/>
    <col min="4354" max="4354" width="60.7109375" style="154" customWidth="1"/>
    <col min="4355" max="4355" width="7.7109375" style="154" customWidth="1"/>
    <col min="4356" max="4356" width="9.42578125" style="154" customWidth="1"/>
    <col min="4357" max="4357" width="10.7109375" style="154" customWidth="1"/>
    <col min="4358" max="4358" width="14.7109375" style="154" customWidth="1"/>
    <col min="4359" max="4608" width="9.140625" style="154"/>
    <col min="4609" max="4609" width="5.7109375" style="154" customWidth="1"/>
    <col min="4610" max="4610" width="60.7109375" style="154" customWidth="1"/>
    <col min="4611" max="4611" width="7.7109375" style="154" customWidth="1"/>
    <col min="4612" max="4612" width="9.42578125" style="154" customWidth="1"/>
    <col min="4613" max="4613" width="10.7109375" style="154" customWidth="1"/>
    <col min="4614" max="4614" width="14.7109375" style="154" customWidth="1"/>
    <col min="4615" max="4864" width="9.140625" style="154"/>
    <col min="4865" max="4865" width="5.7109375" style="154" customWidth="1"/>
    <col min="4866" max="4866" width="60.7109375" style="154" customWidth="1"/>
    <col min="4867" max="4867" width="7.7109375" style="154" customWidth="1"/>
    <col min="4868" max="4868" width="9.42578125" style="154" customWidth="1"/>
    <col min="4869" max="4869" width="10.7109375" style="154" customWidth="1"/>
    <col min="4870" max="4870" width="14.7109375" style="154" customWidth="1"/>
    <col min="4871" max="5120" width="9.140625" style="154"/>
    <col min="5121" max="5121" width="5.7109375" style="154" customWidth="1"/>
    <col min="5122" max="5122" width="60.7109375" style="154" customWidth="1"/>
    <col min="5123" max="5123" width="7.7109375" style="154" customWidth="1"/>
    <col min="5124" max="5124" width="9.42578125" style="154" customWidth="1"/>
    <col min="5125" max="5125" width="10.7109375" style="154" customWidth="1"/>
    <col min="5126" max="5126" width="14.7109375" style="154" customWidth="1"/>
    <col min="5127" max="5376" width="9.140625" style="154"/>
    <col min="5377" max="5377" width="5.7109375" style="154" customWidth="1"/>
    <col min="5378" max="5378" width="60.7109375" style="154" customWidth="1"/>
    <col min="5379" max="5379" width="7.7109375" style="154" customWidth="1"/>
    <col min="5380" max="5380" width="9.42578125" style="154" customWidth="1"/>
    <col min="5381" max="5381" width="10.7109375" style="154" customWidth="1"/>
    <col min="5382" max="5382" width="14.7109375" style="154" customWidth="1"/>
    <col min="5383" max="5632" width="9.140625" style="154"/>
    <col min="5633" max="5633" width="5.7109375" style="154" customWidth="1"/>
    <col min="5634" max="5634" width="60.7109375" style="154" customWidth="1"/>
    <col min="5635" max="5635" width="7.7109375" style="154" customWidth="1"/>
    <col min="5636" max="5636" width="9.42578125" style="154" customWidth="1"/>
    <col min="5637" max="5637" width="10.7109375" style="154" customWidth="1"/>
    <col min="5638" max="5638" width="14.7109375" style="154" customWidth="1"/>
    <col min="5639" max="5888" width="9.140625" style="154"/>
    <col min="5889" max="5889" width="5.7109375" style="154" customWidth="1"/>
    <col min="5890" max="5890" width="60.7109375" style="154" customWidth="1"/>
    <col min="5891" max="5891" width="7.7109375" style="154" customWidth="1"/>
    <col min="5892" max="5892" width="9.42578125" style="154" customWidth="1"/>
    <col min="5893" max="5893" width="10.7109375" style="154" customWidth="1"/>
    <col min="5894" max="5894" width="14.7109375" style="154" customWidth="1"/>
    <col min="5895" max="6144" width="9.140625" style="154"/>
    <col min="6145" max="6145" width="5.7109375" style="154" customWidth="1"/>
    <col min="6146" max="6146" width="60.7109375" style="154" customWidth="1"/>
    <col min="6147" max="6147" width="7.7109375" style="154" customWidth="1"/>
    <col min="6148" max="6148" width="9.42578125" style="154" customWidth="1"/>
    <col min="6149" max="6149" width="10.7109375" style="154" customWidth="1"/>
    <col min="6150" max="6150" width="14.7109375" style="154" customWidth="1"/>
    <col min="6151" max="6400" width="9.140625" style="154"/>
    <col min="6401" max="6401" width="5.7109375" style="154" customWidth="1"/>
    <col min="6402" max="6402" width="60.7109375" style="154" customWidth="1"/>
    <col min="6403" max="6403" width="7.7109375" style="154" customWidth="1"/>
    <col min="6404" max="6404" width="9.42578125" style="154" customWidth="1"/>
    <col min="6405" max="6405" width="10.7109375" style="154" customWidth="1"/>
    <col min="6406" max="6406" width="14.7109375" style="154" customWidth="1"/>
    <col min="6407" max="6656" width="9.140625" style="154"/>
    <col min="6657" max="6657" width="5.7109375" style="154" customWidth="1"/>
    <col min="6658" max="6658" width="60.7109375" style="154" customWidth="1"/>
    <col min="6659" max="6659" width="7.7109375" style="154" customWidth="1"/>
    <col min="6660" max="6660" width="9.42578125" style="154" customWidth="1"/>
    <col min="6661" max="6661" width="10.7109375" style="154" customWidth="1"/>
    <col min="6662" max="6662" width="14.7109375" style="154" customWidth="1"/>
    <col min="6663" max="6912" width="9.140625" style="154"/>
    <col min="6913" max="6913" width="5.7109375" style="154" customWidth="1"/>
    <col min="6914" max="6914" width="60.7109375" style="154" customWidth="1"/>
    <col min="6915" max="6915" width="7.7109375" style="154" customWidth="1"/>
    <col min="6916" max="6916" width="9.42578125" style="154" customWidth="1"/>
    <col min="6917" max="6917" width="10.7109375" style="154" customWidth="1"/>
    <col min="6918" max="6918" width="14.7109375" style="154" customWidth="1"/>
    <col min="6919" max="7168" width="9.140625" style="154"/>
    <col min="7169" max="7169" width="5.7109375" style="154" customWidth="1"/>
    <col min="7170" max="7170" width="60.7109375" style="154" customWidth="1"/>
    <col min="7171" max="7171" width="7.7109375" style="154" customWidth="1"/>
    <col min="7172" max="7172" width="9.42578125" style="154" customWidth="1"/>
    <col min="7173" max="7173" width="10.7109375" style="154" customWidth="1"/>
    <col min="7174" max="7174" width="14.7109375" style="154" customWidth="1"/>
    <col min="7175" max="7424" width="9.140625" style="154"/>
    <col min="7425" max="7425" width="5.7109375" style="154" customWidth="1"/>
    <col min="7426" max="7426" width="60.7109375" style="154" customWidth="1"/>
    <col min="7427" max="7427" width="7.7109375" style="154" customWidth="1"/>
    <col min="7428" max="7428" width="9.42578125" style="154" customWidth="1"/>
    <col min="7429" max="7429" width="10.7109375" style="154" customWidth="1"/>
    <col min="7430" max="7430" width="14.7109375" style="154" customWidth="1"/>
    <col min="7431" max="7680" width="9.140625" style="154"/>
    <col min="7681" max="7681" width="5.7109375" style="154" customWidth="1"/>
    <col min="7682" max="7682" width="60.7109375" style="154" customWidth="1"/>
    <col min="7683" max="7683" width="7.7109375" style="154" customWidth="1"/>
    <col min="7684" max="7684" width="9.42578125" style="154" customWidth="1"/>
    <col min="7685" max="7685" width="10.7109375" style="154" customWidth="1"/>
    <col min="7686" max="7686" width="14.7109375" style="154" customWidth="1"/>
    <col min="7687" max="7936" width="9.140625" style="154"/>
    <col min="7937" max="7937" width="5.7109375" style="154" customWidth="1"/>
    <col min="7938" max="7938" width="60.7109375" style="154" customWidth="1"/>
    <col min="7939" max="7939" width="7.7109375" style="154" customWidth="1"/>
    <col min="7940" max="7940" width="9.42578125" style="154" customWidth="1"/>
    <col min="7941" max="7941" width="10.7109375" style="154" customWidth="1"/>
    <col min="7942" max="7942" width="14.7109375" style="154" customWidth="1"/>
    <col min="7943" max="8192" width="9.140625" style="154"/>
    <col min="8193" max="8193" width="5.7109375" style="154" customWidth="1"/>
    <col min="8194" max="8194" width="60.7109375" style="154" customWidth="1"/>
    <col min="8195" max="8195" width="7.7109375" style="154" customWidth="1"/>
    <col min="8196" max="8196" width="9.42578125" style="154" customWidth="1"/>
    <col min="8197" max="8197" width="10.7109375" style="154" customWidth="1"/>
    <col min="8198" max="8198" width="14.7109375" style="154" customWidth="1"/>
    <col min="8199" max="8448" width="9.140625" style="154"/>
    <col min="8449" max="8449" width="5.7109375" style="154" customWidth="1"/>
    <col min="8450" max="8450" width="60.7109375" style="154" customWidth="1"/>
    <col min="8451" max="8451" width="7.7109375" style="154" customWidth="1"/>
    <col min="8452" max="8452" width="9.42578125" style="154" customWidth="1"/>
    <col min="8453" max="8453" width="10.7109375" style="154" customWidth="1"/>
    <col min="8454" max="8454" width="14.7109375" style="154" customWidth="1"/>
    <col min="8455" max="8704" width="9.140625" style="154"/>
    <col min="8705" max="8705" width="5.7109375" style="154" customWidth="1"/>
    <col min="8706" max="8706" width="60.7109375" style="154" customWidth="1"/>
    <col min="8707" max="8707" width="7.7109375" style="154" customWidth="1"/>
    <col min="8708" max="8708" width="9.42578125" style="154" customWidth="1"/>
    <col min="8709" max="8709" width="10.7109375" style="154" customWidth="1"/>
    <col min="8710" max="8710" width="14.7109375" style="154" customWidth="1"/>
    <col min="8711" max="8960" width="9.140625" style="154"/>
    <col min="8961" max="8961" width="5.7109375" style="154" customWidth="1"/>
    <col min="8962" max="8962" width="60.7109375" style="154" customWidth="1"/>
    <col min="8963" max="8963" width="7.7109375" style="154" customWidth="1"/>
    <col min="8964" max="8964" width="9.42578125" style="154" customWidth="1"/>
    <col min="8965" max="8965" width="10.7109375" style="154" customWidth="1"/>
    <col min="8966" max="8966" width="14.7109375" style="154" customWidth="1"/>
    <col min="8967" max="9216" width="9.140625" style="154"/>
    <col min="9217" max="9217" width="5.7109375" style="154" customWidth="1"/>
    <col min="9218" max="9218" width="60.7109375" style="154" customWidth="1"/>
    <col min="9219" max="9219" width="7.7109375" style="154" customWidth="1"/>
    <col min="9220" max="9220" width="9.42578125" style="154" customWidth="1"/>
    <col min="9221" max="9221" width="10.7109375" style="154" customWidth="1"/>
    <col min="9222" max="9222" width="14.7109375" style="154" customWidth="1"/>
    <col min="9223" max="9472" width="9.140625" style="154"/>
    <col min="9473" max="9473" width="5.7109375" style="154" customWidth="1"/>
    <col min="9474" max="9474" width="60.7109375" style="154" customWidth="1"/>
    <col min="9475" max="9475" width="7.7109375" style="154" customWidth="1"/>
    <col min="9476" max="9476" width="9.42578125" style="154" customWidth="1"/>
    <col min="9477" max="9477" width="10.7109375" style="154" customWidth="1"/>
    <col min="9478" max="9478" width="14.7109375" style="154" customWidth="1"/>
    <col min="9479" max="9728" width="9.140625" style="154"/>
    <col min="9729" max="9729" width="5.7109375" style="154" customWidth="1"/>
    <col min="9730" max="9730" width="60.7109375" style="154" customWidth="1"/>
    <col min="9731" max="9731" width="7.7109375" style="154" customWidth="1"/>
    <col min="9732" max="9732" width="9.42578125" style="154" customWidth="1"/>
    <col min="9733" max="9733" width="10.7109375" style="154" customWidth="1"/>
    <col min="9734" max="9734" width="14.7109375" style="154" customWidth="1"/>
    <col min="9735" max="9984" width="9.140625" style="154"/>
    <col min="9985" max="9985" width="5.7109375" style="154" customWidth="1"/>
    <col min="9986" max="9986" width="60.7109375" style="154" customWidth="1"/>
    <col min="9987" max="9987" width="7.7109375" style="154" customWidth="1"/>
    <col min="9988" max="9988" width="9.42578125" style="154" customWidth="1"/>
    <col min="9989" max="9989" width="10.7109375" style="154" customWidth="1"/>
    <col min="9990" max="9990" width="14.7109375" style="154" customWidth="1"/>
    <col min="9991" max="10240" width="9.140625" style="154"/>
    <col min="10241" max="10241" width="5.7109375" style="154" customWidth="1"/>
    <col min="10242" max="10242" width="60.7109375" style="154" customWidth="1"/>
    <col min="10243" max="10243" width="7.7109375" style="154" customWidth="1"/>
    <col min="10244" max="10244" width="9.42578125" style="154" customWidth="1"/>
    <col min="10245" max="10245" width="10.7109375" style="154" customWidth="1"/>
    <col min="10246" max="10246" width="14.7109375" style="154" customWidth="1"/>
    <col min="10247" max="10496" width="9.140625" style="154"/>
    <col min="10497" max="10497" width="5.7109375" style="154" customWidth="1"/>
    <col min="10498" max="10498" width="60.7109375" style="154" customWidth="1"/>
    <col min="10499" max="10499" width="7.7109375" style="154" customWidth="1"/>
    <col min="10500" max="10500" width="9.42578125" style="154" customWidth="1"/>
    <col min="10501" max="10501" width="10.7109375" style="154" customWidth="1"/>
    <col min="10502" max="10502" width="14.7109375" style="154" customWidth="1"/>
    <col min="10503" max="10752" width="9.140625" style="154"/>
    <col min="10753" max="10753" width="5.7109375" style="154" customWidth="1"/>
    <col min="10754" max="10754" width="60.7109375" style="154" customWidth="1"/>
    <col min="10755" max="10755" width="7.7109375" style="154" customWidth="1"/>
    <col min="10756" max="10756" width="9.42578125" style="154" customWidth="1"/>
    <col min="10757" max="10757" width="10.7109375" style="154" customWidth="1"/>
    <col min="10758" max="10758" width="14.7109375" style="154" customWidth="1"/>
    <col min="10759" max="11008" width="9.140625" style="154"/>
    <col min="11009" max="11009" width="5.7109375" style="154" customWidth="1"/>
    <col min="11010" max="11010" width="60.7109375" style="154" customWidth="1"/>
    <col min="11011" max="11011" width="7.7109375" style="154" customWidth="1"/>
    <col min="11012" max="11012" width="9.42578125" style="154" customWidth="1"/>
    <col min="11013" max="11013" width="10.7109375" style="154" customWidth="1"/>
    <col min="11014" max="11014" width="14.7109375" style="154" customWidth="1"/>
    <col min="11015" max="11264" width="9.140625" style="154"/>
    <col min="11265" max="11265" width="5.7109375" style="154" customWidth="1"/>
    <col min="11266" max="11266" width="60.7109375" style="154" customWidth="1"/>
    <col min="11267" max="11267" width="7.7109375" style="154" customWidth="1"/>
    <col min="11268" max="11268" width="9.42578125" style="154" customWidth="1"/>
    <col min="11269" max="11269" width="10.7109375" style="154" customWidth="1"/>
    <col min="11270" max="11270" width="14.7109375" style="154" customWidth="1"/>
    <col min="11271" max="11520" width="9.140625" style="154"/>
    <col min="11521" max="11521" width="5.7109375" style="154" customWidth="1"/>
    <col min="11522" max="11522" width="60.7109375" style="154" customWidth="1"/>
    <col min="11523" max="11523" width="7.7109375" style="154" customWidth="1"/>
    <col min="11524" max="11524" width="9.42578125" style="154" customWidth="1"/>
    <col min="11525" max="11525" width="10.7109375" style="154" customWidth="1"/>
    <col min="11526" max="11526" width="14.7109375" style="154" customWidth="1"/>
    <col min="11527" max="11776" width="9.140625" style="154"/>
    <col min="11777" max="11777" width="5.7109375" style="154" customWidth="1"/>
    <col min="11778" max="11778" width="60.7109375" style="154" customWidth="1"/>
    <col min="11779" max="11779" width="7.7109375" style="154" customWidth="1"/>
    <col min="11780" max="11780" width="9.42578125" style="154" customWidth="1"/>
    <col min="11781" max="11781" width="10.7109375" style="154" customWidth="1"/>
    <col min="11782" max="11782" width="14.7109375" style="154" customWidth="1"/>
    <col min="11783" max="12032" width="9.140625" style="154"/>
    <col min="12033" max="12033" width="5.7109375" style="154" customWidth="1"/>
    <col min="12034" max="12034" width="60.7109375" style="154" customWidth="1"/>
    <col min="12035" max="12035" width="7.7109375" style="154" customWidth="1"/>
    <col min="12036" max="12036" width="9.42578125" style="154" customWidth="1"/>
    <col min="12037" max="12037" width="10.7109375" style="154" customWidth="1"/>
    <col min="12038" max="12038" width="14.7109375" style="154" customWidth="1"/>
    <col min="12039" max="12288" width="9.140625" style="154"/>
    <col min="12289" max="12289" width="5.7109375" style="154" customWidth="1"/>
    <col min="12290" max="12290" width="60.7109375" style="154" customWidth="1"/>
    <col min="12291" max="12291" width="7.7109375" style="154" customWidth="1"/>
    <col min="12292" max="12292" width="9.42578125" style="154" customWidth="1"/>
    <col min="12293" max="12293" width="10.7109375" style="154" customWidth="1"/>
    <col min="12294" max="12294" width="14.7109375" style="154" customWidth="1"/>
    <col min="12295" max="12544" width="9.140625" style="154"/>
    <col min="12545" max="12545" width="5.7109375" style="154" customWidth="1"/>
    <col min="12546" max="12546" width="60.7109375" style="154" customWidth="1"/>
    <col min="12547" max="12547" width="7.7109375" style="154" customWidth="1"/>
    <col min="12548" max="12548" width="9.42578125" style="154" customWidth="1"/>
    <col min="12549" max="12549" width="10.7109375" style="154" customWidth="1"/>
    <col min="12550" max="12550" width="14.7109375" style="154" customWidth="1"/>
    <col min="12551" max="12800" width="9.140625" style="154"/>
    <col min="12801" max="12801" width="5.7109375" style="154" customWidth="1"/>
    <col min="12802" max="12802" width="60.7109375" style="154" customWidth="1"/>
    <col min="12803" max="12803" width="7.7109375" style="154" customWidth="1"/>
    <col min="12804" max="12804" width="9.42578125" style="154" customWidth="1"/>
    <col min="12805" max="12805" width="10.7109375" style="154" customWidth="1"/>
    <col min="12806" max="12806" width="14.7109375" style="154" customWidth="1"/>
    <col min="12807" max="13056" width="9.140625" style="154"/>
    <col min="13057" max="13057" width="5.7109375" style="154" customWidth="1"/>
    <col min="13058" max="13058" width="60.7109375" style="154" customWidth="1"/>
    <col min="13059" max="13059" width="7.7109375" style="154" customWidth="1"/>
    <col min="13060" max="13060" width="9.42578125" style="154" customWidth="1"/>
    <col min="13061" max="13061" width="10.7109375" style="154" customWidth="1"/>
    <col min="13062" max="13062" width="14.7109375" style="154" customWidth="1"/>
    <col min="13063" max="13312" width="9.140625" style="154"/>
    <col min="13313" max="13313" width="5.7109375" style="154" customWidth="1"/>
    <col min="13314" max="13314" width="60.7109375" style="154" customWidth="1"/>
    <col min="13315" max="13315" width="7.7109375" style="154" customWidth="1"/>
    <col min="13316" max="13316" width="9.42578125" style="154" customWidth="1"/>
    <col min="13317" max="13317" width="10.7109375" style="154" customWidth="1"/>
    <col min="13318" max="13318" width="14.7109375" style="154" customWidth="1"/>
    <col min="13319" max="13568" width="9.140625" style="154"/>
    <col min="13569" max="13569" width="5.7109375" style="154" customWidth="1"/>
    <col min="13570" max="13570" width="60.7109375" style="154" customWidth="1"/>
    <col min="13571" max="13571" width="7.7109375" style="154" customWidth="1"/>
    <col min="13572" max="13572" width="9.42578125" style="154" customWidth="1"/>
    <col min="13573" max="13573" width="10.7109375" style="154" customWidth="1"/>
    <col min="13574" max="13574" width="14.7109375" style="154" customWidth="1"/>
    <col min="13575" max="13824" width="9.140625" style="154"/>
    <col min="13825" max="13825" width="5.7109375" style="154" customWidth="1"/>
    <col min="13826" max="13826" width="60.7109375" style="154" customWidth="1"/>
    <col min="13827" max="13827" width="7.7109375" style="154" customWidth="1"/>
    <col min="13828" max="13828" width="9.42578125" style="154" customWidth="1"/>
    <col min="13829" max="13829" width="10.7109375" style="154" customWidth="1"/>
    <col min="13830" max="13830" width="14.7109375" style="154" customWidth="1"/>
    <col min="13831" max="14080" width="9.140625" style="154"/>
    <col min="14081" max="14081" width="5.7109375" style="154" customWidth="1"/>
    <col min="14082" max="14082" width="60.7109375" style="154" customWidth="1"/>
    <col min="14083" max="14083" width="7.7109375" style="154" customWidth="1"/>
    <col min="14084" max="14084" width="9.42578125" style="154" customWidth="1"/>
    <col min="14085" max="14085" width="10.7109375" style="154" customWidth="1"/>
    <col min="14086" max="14086" width="14.7109375" style="154" customWidth="1"/>
    <col min="14087" max="14336" width="9.140625" style="154"/>
    <col min="14337" max="14337" width="5.7109375" style="154" customWidth="1"/>
    <col min="14338" max="14338" width="60.7109375" style="154" customWidth="1"/>
    <col min="14339" max="14339" width="7.7109375" style="154" customWidth="1"/>
    <col min="14340" max="14340" width="9.42578125" style="154" customWidth="1"/>
    <col min="14341" max="14341" width="10.7109375" style="154" customWidth="1"/>
    <col min="14342" max="14342" width="14.7109375" style="154" customWidth="1"/>
    <col min="14343" max="14592" width="9.140625" style="154"/>
    <col min="14593" max="14593" width="5.7109375" style="154" customWidth="1"/>
    <col min="14594" max="14594" width="60.7109375" style="154" customWidth="1"/>
    <col min="14595" max="14595" width="7.7109375" style="154" customWidth="1"/>
    <col min="14596" max="14596" width="9.42578125" style="154" customWidth="1"/>
    <col min="14597" max="14597" width="10.7109375" style="154" customWidth="1"/>
    <col min="14598" max="14598" width="14.7109375" style="154" customWidth="1"/>
    <col min="14599" max="14848" width="9.140625" style="154"/>
    <col min="14849" max="14849" width="5.7109375" style="154" customWidth="1"/>
    <col min="14850" max="14850" width="60.7109375" style="154" customWidth="1"/>
    <col min="14851" max="14851" width="7.7109375" style="154" customWidth="1"/>
    <col min="14852" max="14852" width="9.42578125" style="154" customWidth="1"/>
    <col min="14853" max="14853" width="10.7109375" style="154" customWidth="1"/>
    <col min="14854" max="14854" width="14.7109375" style="154" customWidth="1"/>
    <col min="14855" max="15104" width="9.140625" style="154"/>
    <col min="15105" max="15105" width="5.7109375" style="154" customWidth="1"/>
    <col min="15106" max="15106" width="60.7109375" style="154" customWidth="1"/>
    <col min="15107" max="15107" width="7.7109375" style="154" customWidth="1"/>
    <col min="15108" max="15108" width="9.42578125" style="154" customWidth="1"/>
    <col min="15109" max="15109" width="10.7109375" style="154" customWidth="1"/>
    <col min="15110" max="15110" width="14.7109375" style="154" customWidth="1"/>
    <col min="15111" max="15360" width="9.140625" style="154"/>
    <col min="15361" max="15361" width="5.7109375" style="154" customWidth="1"/>
    <col min="15362" max="15362" width="60.7109375" style="154" customWidth="1"/>
    <col min="15363" max="15363" width="7.7109375" style="154" customWidth="1"/>
    <col min="15364" max="15364" width="9.42578125" style="154" customWidth="1"/>
    <col min="15365" max="15365" width="10.7109375" style="154" customWidth="1"/>
    <col min="15366" max="15366" width="14.7109375" style="154" customWidth="1"/>
    <col min="15367" max="15616" width="9.140625" style="154"/>
    <col min="15617" max="15617" width="5.7109375" style="154" customWidth="1"/>
    <col min="15618" max="15618" width="60.7109375" style="154" customWidth="1"/>
    <col min="15619" max="15619" width="7.7109375" style="154" customWidth="1"/>
    <col min="15620" max="15620" width="9.42578125" style="154" customWidth="1"/>
    <col min="15621" max="15621" width="10.7109375" style="154" customWidth="1"/>
    <col min="15622" max="15622" width="14.7109375" style="154" customWidth="1"/>
    <col min="15623" max="15872" width="9.140625" style="154"/>
    <col min="15873" max="15873" width="5.7109375" style="154" customWidth="1"/>
    <col min="15874" max="15874" width="60.7109375" style="154" customWidth="1"/>
    <col min="15875" max="15875" width="7.7109375" style="154" customWidth="1"/>
    <col min="15876" max="15876" width="9.42578125" style="154" customWidth="1"/>
    <col min="15877" max="15877" width="10.7109375" style="154" customWidth="1"/>
    <col min="15878" max="15878" width="14.7109375" style="154" customWidth="1"/>
    <col min="15879" max="16128" width="9.140625" style="154"/>
    <col min="16129" max="16129" width="5.7109375" style="154" customWidth="1"/>
    <col min="16130" max="16130" width="60.7109375" style="154" customWidth="1"/>
    <col min="16131" max="16131" width="7.7109375" style="154" customWidth="1"/>
    <col min="16132" max="16132" width="9.42578125" style="154" customWidth="1"/>
    <col min="16133" max="16133" width="10.7109375" style="154" customWidth="1"/>
    <col min="16134" max="16134" width="14.7109375" style="154" customWidth="1"/>
    <col min="16135" max="16384" width="9.140625" style="154"/>
  </cols>
  <sheetData>
    <row r="1" spans="1:6" ht="15" customHeight="1" x14ac:dyDescent="0.2">
      <c r="A1" s="148"/>
      <c r="B1" s="149"/>
      <c r="C1" s="150"/>
      <c r="D1" s="151"/>
      <c r="E1" s="152"/>
      <c r="F1" s="153"/>
    </row>
    <row r="2" spans="1:6" s="161" customFormat="1" ht="15" customHeight="1" x14ac:dyDescent="0.2">
      <c r="A2" s="155"/>
      <c r="B2" s="156" t="s">
        <v>139</v>
      </c>
      <c r="C2" s="157"/>
      <c r="D2" s="158"/>
      <c r="E2" s="159"/>
      <c r="F2" s="160"/>
    </row>
    <row r="3" spans="1:6" ht="15" customHeight="1" x14ac:dyDescent="0.2">
      <c r="A3" s="155"/>
      <c r="B3" s="162"/>
      <c r="C3" s="163"/>
      <c r="D3" s="164"/>
      <c r="E3" s="165"/>
      <c r="F3" s="166"/>
    </row>
    <row r="4" spans="1:6" s="168" customFormat="1" ht="15" customHeight="1" x14ac:dyDescent="0.2">
      <c r="A4" s="167"/>
      <c r="B4" s="156" t="s">
        <v>140</v>
      </c>
      <c r="C4" s="157"/>
      <c r="D4" s="158"/>
      <c r="E4" s="159"/>
      <c r="F4" s="160"/>
    </row>
    <row r="5" spans="1:6" ht="55.5" customHeight="1" x14ac:dyDescent="0.2">
      <c r="A5" s="148"/>
      <c r="B5" s="169" t="s">
        <v>141</v>
      </c>
      <c r="C5" s="150"/>
      <c r="D5" s="151"/>
      <c r="E5" s="152"/>
      <c r="F5" s="153"/>
    </row>
    <row r="6" spans="1:6" ht="31.5" customHeight="1" x14ac:dyDescent="0.2">
      <c r="A6" s="170"/>
      <c r="B6" s="171" t="s">
        <v>142</v>
      </c>
      <c r="C6" s="172"/>
      <c r="D6" s="173"/>
      <c r="E6" s="174"/>
      <c r="F6" s="175"/>
    </row>
    <row r="7" spans="1:6" s="168" customFormat="1" ht="15" customHeight="1" x14ac:dyDescent="0.25">
      <c r="A7" s="167" t="s">
        <v>143</v>
      </c>
      <c r="B7" s="176" t="s">
        <v>144</v>
      </c>
      <c r="C7" s="157" t="s">
        <v>145</v>
      </c>
      <c r="D7" s="158" t="s">
        <v>146</v>
      </c>
      <c r="E7" s="159" t="s">
        <v>147</v>
      </c>
      <c r="F7" s="177" t="s">
        <v>148</v>
      </c>
    </row>
    <row r="8" spans="1:6" ht="15" customHeight="1" x14ac:dyDescent="0.2">
      <c r="A8" s="155"/>
      <c r="B8" s="193"/>
      <c r="C8" s="163"/>
      <c r="D8" s="164"/>
      <c r="E8" s="165"/>
      <c r="F8" s="166"/>
    </row>
    <row r="9" spans="1:6" ht="15" customHeight="1" x14ac:dyDescent="0.2">
      <c r="A9" s="155"/>
      <c r="B9" s="287" t="s">
        <v>279</v>
      </c>
      <c r="C9" s="163"/>
      <c r="D9" s="164"/>
      <c r="E9" s="165"/>
      <c r="F9" s="300"/>
    </row>
    <row r="10" spans="1:6" s="305" customFormat="1" ht="13.5" customHeight="1" x14ac:dyDescent="0.25">
      <c r="A10" s="301"/>
      <c r="B10" s="287" t="s">
        <v>280</v>
      </c>
      <c r="C10" s="302"/>
      <c r="D10" s="303"/>
      <c r="E10" s="304"/>
      <c r="F10" s="304"/>
    </row>
    <row r="11" spans="1:6" ht="75" customHeight="1" x14ac:dyDescent="0.2">
      <c r="A11" s="148">
        <v>1</v>
      </c>
      <c r="B11" s="169" t="s">
        <v>281</v>
      </c>
      <c r="C11" s="150"/>
      <c r="D11" s="151"/>
      <c r="E11" s="152"/>
      <c r="F11" s="153"/>
    </row>
    <row r="12" spans="1:6" ht="15" customHeight="1" x14ac:dyDescent="0.2">
      <c r="B12" s="306" t="s">
        <v>282</v>
      </c>
    </row>
    <row r="13" spans="1:6" ht="30" customHeight="1" x14ac:dyDescent="0.2">
      <c r="B13" s="307" t="s">
        <v>283</v>
      </c>
    </row>
    <row r="14" spans="1:6" ht="45" customHeight="1" x14ac:dyDescent="0.2">
      <c r="B14" s="307" t="s">
        <v>284</v>
      </c>
    </row>
    <row r="15" spans="1:6" ht="15" customHeight="1" x14ac:dyDescent="0.2">
      <c r="B15" s="308" t="s">
        <v>285</v>
      </c>
    </row>
    <row r="16" spans="1:6" ht="15" customHeight="1" x14ac:dyDescent="0.2">
      <c r="B16" s="308" t="s">
        <v>286</v>
      </c>
    </row>
    <row r="17" spans="1:6" ht="15" customHeight="1" x14ac:dyDescent="0.2">
      <c r="B17" s="308" t="s">
        <v>287</v>
      </c>
    </row>
    <row r="18" spans="1:6" ht="30" customHeight="1" x14ac:dyDescent="0.2">
      <c r="B18" s="308" t="s">
        <v>288</v>
      </c>
    </row>
    <row r="19" spans="1:6" ht="15" customHeight="1" x14ac:dyDescent="0.2">
      <c r="B19" s="183" t="s">
        <v>289</v>
      </c>
    </row>
    <row r="20" spans="1:6" ht="15" customHeight="1" x14ac:dyDescent="0.2">
      <c r="B20" s="183" t="s">
        <v>290</v>
      </c>
    </row>
    <row r="21" spans="1:6" ht="15" customHeight="1" x14ac:dyDescent="0.2">
      <c r="B21" s="183" t="s">
        <v>291</v>
      </c>
    </row>
    <row r="22" spans="1:6" ht="15" customHeight="1" x14ac:dyDescent="0.2">
      <c r="B22" s="183" t="s">
        <v>292</v>
      </c>
    </row>
    <row r="23" spans="1:6" ht="15" customHeight="1" x14ac:dyDescent="0.2">
      <c r="B23" s="183" t="s">
        <v>293</v>
      </c>
    </row>
    <row r="24" spans="1:6" ht="15" customHeight="1" x14ac:dyDescent="0.2">
      <c r="B24" s="183" t="s">
        <v>294</v>
      </c>
    </row>
    <row r="25" spans="1:6" ht="30" customHeight="1" x14ac:dyDescent="0.2">
      <c r="B25" s="196" t="s">
        <v>295</v>
      </c>
      <c r="F25" s="184"/>
    </row>
    <row r="26" spans="1:6" ht="30" customHeight="1" x14ac:dyDescent="0.2">
      <c r="B26" s="196" t="s">
        <v>296</v>
      </c>
      <c r="F26" s="184"/>
    </row>
    <row r="27" spans="1:6" ht="30" customHeight="1" x14ac:dyDescent="0.2">
      <c r="B27" s="196" t="s">
        <v>297</v>
      </c>
      <c r="F27" s="184"/>
    </row>
    <row r="28" spans="1:6" ht="15" customHeight="1" x14ac:dyDescent="0.2">
      <c r="B28" s="196" t="s">
        <v>298</v>
      </c>
      <c r="F28" s="184"/>
    </row>
    <row r="29" spans="1:6" ht="15" customHeight="1" x14ac:dyDescent="0.2">
      <c r="B29" s="196" t="s">
        <v>299</v>
      </c>
      <c r="F29" s="184"/>
    </row>
    <row r="30" spans="1:6" ht="17.25" customHeight="1" x14ac:dyDescent="0.2">
      <c r="A30" s="170"/>
      <c r="B30" s="199" t="s">
        <v>300</v>
      </c>
      <c r="C30" s="185" t="s">
        <v>149</v>
      </c>
      <c r="D30" s="186">
        <v>1</v>
      </c>
      <c r="E30" s="174">
        <v>0</v>
      </c>
      <c r="F30" s="309">
        <f>E30*D30</f>
        <v>0</v>
      </c>
    </row>
    <row r="31" spans="1:6" ht="45" customHeight="1" x14ac:dyDescent="0.2">
      <c r="A31" s="170">
        <v>2</v>
      </c>
      <c r="B31" s="171" t="s">
        <v>301</v>
      </c>
      <c r="C31" s="185" t="s">
        <v>149</v>
      </c>
      <c r="D31" s="186">
        <v>1</v>
      </c>
      <c r="E31" s="310" t="s">
        <v>302</v>
      </c>
      <c r="F31" s="311">
        <v>0</v>
      </c>
    </row>
    <row r="32" spans="1:6" ht="15" customHeight="1" x14ac:dyDescent="0.25">
      <c r="A32" s="155"/>
      <c r="B32" s="162"/>
      <c r="C32" s="163"/>
      <c r="D32" s="312" t="s">
        <v>303</v>
      </c>
      <c r="E32" s="313"/>
      <c r="F32" s="314">
        <v>0</v>
      </c>
    </row>
    <row r="33" spans="1:6" ht="15" customHeight="1" x14ac:dyDescent="0.2">
      <c r="A33" s="187"/>
      <c r="B33" s="315" t="s">
        <v>304</v>
      </c>
      <c r="C33" s="316"/>
      <c r="D33" s="317"/>
      <c r="E33" s="318"/>
      <c r="F33" s="319"/>
    </row>
    <row r="34" spans="1:6" ht="15" customHeight="1" x14ac:dyDescent="0.2">
      <c r="A34" s="148">
        <v>1</v>
      </c>
      <c r="B34" s="187" t="s">
        <v>305</v>
      </c>
      <c r="C34" s="320"/>
      <c r="D34" s="321"/>
      <c r="E34" s="318"/>
      <c r="F34" s="319"/>
    </row>
    <row r="35" spans="1:6" ht="15" customHeight="1" x14ac:dyDescent="0.2">
      <c r="A35" s="188"/>
      <c r="B35" s="188" t="s">
        <v>306</v>
      </c>
      <c r="C35" s="322" t="s">
        <v>8</v>
      </c>
      <c r="D35" s="323">
        <v>10</v>
      </c>
      <c r="E35" s="324">
        <v>0</v>
      </c>
      <c r="F35" s="325">
        <f>E35*D35</f>
        <v>0</v>
      </c>
    </row>
    <row r="36" spans="1:6" ht="15" customHeight="1" x14ac:dyDescent="0.2">
      <c r="A36" s="148">
        <v>2</v>
      </c>
      <c r="B36" s="187" t="s">
        <v>307</v>
      </c>
      <c r="C36" s="150"/>
      <c r="D36" s="151"/>
      <c r="E36" s="152"/>
      <c r="F36" s="153"/>
    </row>
    <row r="37" spans="1:6" ht="15" customHeight="1" x14ac:dyDescent="0.2">
      <c r="B37" s="189" t="s">
        <v>308</v>
      </c>
    </row>
    <row r="38" spans="1:6" ht="15" customHeight="1" x14ac:dyDescent="0.2">
      <c r="B38" s="189" t="s">
        <v>309</v>
      </c>
    </row>
    <row r="39" spans="1:6" ht="15" customHeight="1" x14ac:dyDescent="0.2">
      <c r="A39" s="170"/>
      <c r="B39" s="188" t="s">
        <v>310</v>
      </c>
      <c r="C39" s="185" t="s">
        <v>149</v>
      </c>
      <c r="D39" s="186">
        <v>70</v>
      </c>
      <c r="E39" s="174">
        <v>0</v>
      </c>
      <c r="F39" s="309">
        <f>E39*D39</f>
        <v>0</v>
      </c>
    </row>
    <row r="40" spans="1:6" ht="15" customHeight="1" x14ac:dyDescent="0.2">
      <c r="A40" s="148">
        <v>3</v>
      </c>
      <c r="B40" s="187" t="s">
        <v>311</v>
      </c>
      <c r="C40" s="150"/>
      <c r="D40" s="151"/>
      <c r="E40" s="152"/>
      <c r="F40" s="153"/>
    </row>
    <row r="41" spans="1:6" ht="15" customHeight="1" x14ac:dyDescent="0.2">
      <c r="B41" s="189" t="s">
        <v>312</v>
      </c>
    </row>
    <row r="42" spans="1:6" ht="15" customHeight="1" x14ac:dyDescent="0.2">
      <c r="A42" s="170"/>
      <c r="B42" s="188" t="s">
        <v>310</v>
      </c>
      <c r="C42" s="185" t="s">
        <v>149</v>
      </c>
      <c r="D42" s="186">
        <v>6</v>
      </c>
      <c r="E42" s="174">
        <v>0</v>
      </c>
      <c r="F42" s="190">
        <f>E42*D42</f>
        <v>0</v>
      </c>
    </row>
    <row r="43" spans="1:6" ht="15" customHeight="1" x14ac:dyDescent="0.2">
      <c r="A43" s="148">
        <v>4</v>
      </c>
      <c r="B43" s="187" t="s">
        <v>313</v>
      </c>
      <c r="C43" s="150"/>
      <c r="D43" s="151"/>
      <c r="E43" s="152"/>
      <c r="F43" s="153"/>
    </row>
    <row r="44" spans="1:6" ht="15" customHeight="1" x14ac:dyDescent="0.2">
      <c r="B44" s="189" t="s">
        <v>314</v>
      </c>
    </row>
    <row r="45" spans="1:6" ht="15" customHeight="1" x14ac:dyDescent="0.2">
      <c r="A45" s="170"/>
      <c r="B45" s="188" t="s">
        <v>310</v>
      </c>
      <c r="C45" s="185" t="s">
        <v>149</v>
      </c>
      <c r="D45" s="186">
        <v>6</v>
      </c>
      <c r="E45" s="174">
        <v>0</v>
      </c>
      <c r="F45" s="190">
        <f>E45*D45</f>
        <v>0</v>
      </c>
    </row>
    <row r="46" spans="1:6" ht="15" customHeight="1" x14ac:dyDescent="0.2">
      <c r="A46" s="148">
        <v>5</v>
      </c>
      <c r="B46" s="187" t="s">
        <v>315</v>
      </c>
      <c r="C46" s="150"/>
      <c r="D46" s="151"/>
      <c r="E46" s="152"/>
      <c r="F46" s="153"/>
    </row>
    <row r="47" spans="1:6" ht="15" customHeight="1" x14ac:dyDescent="0.2">
      <c r="B47" s="189" t="s">
        <v>316</v>
      </c>
    </row>
    <row r="48" spans="1:6" ht="15" customHeight="1" x14ac:dyDescent="0.2">
      <c r="B48" s="189" t="s">
        <v>317</v>
      </c>
    </row>
    <row r="49" spans="1:6" ht="15" customHeight="1" x14ac:dyDescent="0.2">
      <c r="A49" s="170"/>
      <c r="B49" s="188" t="s">
        <v>310</v>
      </c>
      <c r="C49" s="185" t="s">
        <v>149</v>
      </c>
      <c r="D49" s="186">
        <v>20</v>
      </c>
      <c r="E49" s="174">
        <v>0</v>
      </c>
      <c r="F49" s="190">
        <f>E49*D49</f>
        <v>0</v>
      </c>
    </row>
    <row r="50" spans="1:6" ht="15" customHeight="1" x14ac:dyDescent="0.2">
      <c r="A50" s="148">
        <v>6</v>
      </c>
      <c r="B50" s="187" t="s">
        <v>318</v>
      </c>
      <c r="C50" s="150"/>
      <c r="D50" s="151"/>
      <c r="E50" s="152"/>
      <c r="F50" s="153"/>
    </row>
    <row r="51" spans="1:6" ht="15" customHeight="1" x14ac:dyDescent="0.2">
      <c r="B51" s="189" t="s">
        <v>316</v>
      </c>
    </row>
    <row r="52" spans="1:6" ht="15" customHeight="1" x14ac:dyDescent="0.2">
      <c r="B52" s="189" t="s">
        <v>317</v>
      </c>
    </row>
    <row r="53" spans="1:6" ht="15" customHeight="1" x14ac:dyDescent="0.2">
      <c r="A53" s="170"/>
      <c r="B53" s="188" t="s">
        <v>310</v>
      </c>
      <c r="C53" s="185" t="s">
        <v>149</v>
      </c>
      <c r="D53" s="186">
        <v>16</v>
      </c>
      <c r="E53" s="174">
        <v>0</v>
      </c>
      <c r="F53" s="190">
        <f>E53*D53</f>
        <v>0</v>
      </c>
    </row>
    <row r="54" spans="1:6" ht="15" customHeight="1" x14ac:dyDescent="0.2">
      <c r="A54" s="148">
        <v>7</v>
      </c>
      <c r="B54" s="187" t="s">
        <v>319</v>
      </c>
      <c r="C54" s="150"/>
      <c r="D54" s="151"/>
      <c r="E54" s="152"/>
      <c r="F54" s="153"/>
    </row>
    <row r="55" spans="1:6" ht="15" customHeight="1" x14ac:dyDescent="0.2">
      <c r="A55" s="170"/>
      <c r="B55" s="188" t="s">
        <v>310</v>
      </c>
      <c r="C55" s="185" t="s">
        <v>8</v>
      </c>
      <c r="D55" s="186">
        <v>16</v>
      </c>
      <c r="E55" s="174">
        <v>0</v>
      </c>
      <c r="F55" s="190">
        <f>E55*D55</f>
        <v>0</v>
      </c>
    </row>
    <row r="56" spans="1:6" ht="15" customHeight="1" x14ac:dyDescent="0.2">
      <c r="A56" s="148">
        <v>8</v>
      </c>
      <c r="B56" s="187" t="s">
        <v>320</v>
      </c>
      <c r="C56" s="150"/>
      <c r="D56" s="151"/>
      <c r="E56" s="152"/>
      <c r="F56" s="153"/>
    </row>
    <row r="57" spans="1:6" ht="15" customHeight="1" x14ac:dyDescent="0.2">
      <c r="A57" s="170"/>
      <c r="B57" s="188" t="s">
        <v>310</v>
      </c>
      <c r="C57" s="185" t="s">
        <v>8</v>
      </c>
      <c r="D57" s="186">
        <v>60</v>
      </c>
      <c r="E57" s="174">
        <v>0</v>
      </c>
      <c r="F57" s="190">
        <f>E57*D57</f>
        <v>0</v>
      </c>
    </row>
    <row r="58" spans="1:6" ht="15" customHeight="1" x14ac:dyDescent="0.2">
      <c r="A58" s="148">
        <v>9</v>
      </c>
      <c r="B58" s="187" t="s">
        <v>321</v>
      </c>
      <c r="C58" s="150"/>
      <c r="D58" s="151"/>
      <c r="E58" s="152"/>
      <c r="F58" s="153"/>
    </row>
    <row r="59" spans="1:6" ht="15" customHeight="1" x14ac:dyDescent="0.2">
      <c r="B59" s="189" t="s">
        <v>322</v>
      </c>
    </row>
    <row r="60" spans="1:6" ht="15" customHeight="1" x14ac:dyDescent="0.2">
      <c r="A60" s="170"/>
      <c r="B60" s="188" t="s">
        <v>310</v>
      </c>
      <c r="C60" s="185" t="s">
        <v>8</v>
      </c>
      <c r="D60" s="186">
        <v>10</v>
      </c>
      <c r="E60" s="174">
        <v>0</v>
      </c>
      <c r="F60" s="190">
        <f>E60*D60</f>
        <v>0</v>
      </c>
    </row>
    <row r="61" spans="1:6" ht="15" customHeight="1" x14ac:dyDescent="0.2">
      <c r="A61" s="148">
        <v>10</v>
      </c>
      <c r="B61" s="187" t="s">
        <v>323</v>
      </c>
      <c r="C61" s="326"/>
      <c r="D61" s="151"/>
      <c r="E61" s="152"/>
      <c r="F61" s="153"/>
    </row>
    <row r="62" spans="1:6" ht="15" customHeight="1" x14ac:dyDescent="0.2">
      <c r="A62" s="170"/>
      <c r="B62" s="188" t="s">
        <v>324</v>
      </c>
      <c r="C62" s="185" t="s">
        <v>325</v>
      </c>
      <c r="D62" s="186">
        <v>1</v>
      </c>
      <c r="E62" s="174">
        <v>0</v>
      </c>
      <c r="F62" s="190">
        <f>E62*D62</f>
        <v>0</v>
      </c>
    </row>
    <row r="63" spans="1:6" ht="15" customHeight="1" x14ac:dyDescent="0.2">
      <c r="A63" s="148">
        <v>11</v>
      </c>
      <c r="B63" s="187" t="s">
        <v>326</v>
      </c>
      <c r="C63" s="150"/>
      <c r="D63" s="151"/>
      <c r="E63" s="152"/>
      <c r="F63" s="153"/>
    </row>
    <row r="64" spans="1:6" ht="15" customHeight="1" x14ac:dyDescent="0.2">
      <c r="A64" s="170"/>
      <c r="B64" s="188" t="s">
        <v>327</v>
      </c>
      <c r="C64" s="185" t="s">
        <v>8</v>
      </c>
      <c r="D64" s="186">
        <v>25</v>
      </c>
      <c r="E64" s="174">
        <v>0</v>
      </c>
      <c r="F64" s="190">
        <f>E64*D64</f>
        <v>0</v>
      </c>
    </row>
    <row r="65" spans="1:6" ht="15" customHeight="1" x14ac:dyDescent="0.2">
      <c r="A65" s="155">
        <v>12</v>
      </c>
      <c r="B65" s="191" t="s">
        <v>328</v>
      </c>
      <c r="C65" s="163" t="s">
        <v>150</v>
      </c>
      <c r="D65" s="164"/>
      <c r="E65" s="165">
        <v>0</v>
      </c>
      <c r="F65" s="166">
        <f>E65</f>
        <v>0</v>
      </c>
    </row>
    <row r="66" spans="1:6" ht="15" customHeight="1" x14ac:dyDescent="0.25">
      <c r="A66" s="155"/>
      <c r="B66" s="191"/>
      <c r="C66" s="163"/>
      <c r="D66" s="164"/>
      <c r="E66" s="327" t="s">
        <v>303</v>
      </c>
      <c r="F66" s="192">
        <f>SUM(F35:F65)</f>
        <v>0</v>
      </c>
    </row>
    <row r="67" spans="1:6" ht="15" customHeight="1" x14ac:dyDescent="0.2">
      <c r="A67" s="155"/>
      <c r="B67" s="193" t="s">
        <v>329</v>
      </c>
      <c r="C67" s="163"/>
      <c r="D67" s="164"/>
      <c r="E67" s="165"/>
      <c r="F67" s="166"/>
    </row>
    <row r="68" spans="1:6" ht="15" customHeight="1" x14ac:dyDescent="0.2">
      <c r="A68" s="148"/>
      <c r="B68" s="194" t="s">
        <v>330</v>
      </c>
      <c r="C68" s="150"/>
      <c r="D68" s="151"/>
      <c r="E68" s="152"/>
      <c r="F68" s="153"/>
    </row>
    <row r="69" spans="1:6" ht="15" customHeight="1" x14ac:dyDescent="0.2">
      <c r="A69" s="170"/>
      <c r="B69" s="188" t="s">
        <v>331</v>
      </c>
      <c r="C69" s="185"/>
      <c r="D69" s="186"/>
      <c r="E69" s="174"/>
      <c r="F69" s="190"/>
    </row>
    <row r="70" spans="1:6" ht="30" customHeight="1" x14ac:dyDescent="0.2">
      <c r="A70" s="148">
        <v>1</v>
      </c>
      <c r="B70" s="169" t="s">
        <v>332</v>
      </c>
      <c r="C70" s="150"/>
      <c r="D70" s="151"/>
      <c r="E70" s="152"/>
      <c r="F70" s="153"/>
    </row>
    <row r="71" spans="1:6" ht="18" customHeight="1" x14ac:dyDescent="0.2">
      <c r="A71" s="170"/>
      <c r="B71" s="188" t="s">
        <v>333</v>
      </c>
      <c r="C71" s="185" t="s">
        <v>16</v>
      </c>
      <c r="D71" s="186">
        <v>22</v>
      </c>
      <c r="E71" s="174">
        <v>0</v>
      </c>
      <c r="F71" s="190">
        <f>E71*D71</f>
        <v>0</v>
      </c>
    </row>
    <row r="72" spans="1:6" ht="30" customHeight="1" x14ac:dyDescent="0.2">
      <c r="A72" s="148">
        <v>2</v>
      </c>
      <c r="B72" s="169" t="s">
        <v>334</v>
      </c>
      <c r="C72" s="150"/>
      <c r="D72" s="151"/>
      <c r="E72" s="152"/>
      <c r="F72" s="153"/>
    </row>
    <row r="73" spans="1:6" ht="15" customHeight="1" x14ac:dyDescent="0.2">
      <c r="A73" s="170"/>
      <c r="B73" s="188" t="s">
        <v>333</v>
      </c>
      <c r="C73" s="185" t="s">
        <v>16</v>
      </c>
      <c r="D73" s="186">
        <v>8</v>
      </c>
      <c r="E73" s="174">
        <v>0</v>
      </c>
      <c r="F73" s="190">
        <f t="shared" ref="F73:F79" si="0">E73*D73</f>
        <v>0</v>
      </c>
    </row>
    <row r="74" spans="1:6" ht="45" customHeight="1" x14ac:dyDescent="0.2">
      <c r="A74" s="148">
        <v>3</v>
      </c>
      <c r="B74" s="169" t="s">
        <v>335</v>
      </c>
      <c r="C74" s="150" t="s">
        <v>16</v>
      </c>
      <c r="D74" s="151">
        <v>7</v>
      </c>
      <c r="E74" s="152">
        <v>0</v>
      </c>
      <c r="F74" s="328">
        <f t="shared" si="0"/>
        <v>0</v>
      </c>
    </row>
    <row r="75" spans="1:6" ht="75" customHeight="1" x14ac:dyDescent="0.25">
      <c r="A75" s="155">
        <v>4</v>
      </c>
      <c r="B75" s="195" t="s">
        <v>336</v>
      </c>
      <c r="C75" s="329" t="s">
        <v>337</v>
      </c>
      <c r="D75" s="330">
        <v>1</v>
      </c>
      <c r="E75" s="165">
        <v>0</v>
      </c>
      <c r="F75" s="331">
        <f t="shared" si="0"/>
        <v>0</v>
      </c>
    </row>
    <row r="76" spans="1:6" ht="45" customHeight="1" x14ac:dyDescent="0.2">
      <c r="A76" s="148">
        <v>5</v>
      </c>
      <c r="B76" s="169" t="s">
        <v>338</v>
      </c>
      <c r="C76" s="150" t="s">
        <v>16</v>
      </c>
      <c r="D76" s="151">
        <v>5</v>
      </c>
      <c r="E76" s="152">
        <v>0</v>
      </c>
      <c r="F76" s="328">
        <f t="shared" si="0"/>
        <v>0</v>
      </c>
    </row>
    <row r="77" spans="1:6" s="333" customFormat="1" ht="45" customHeight="1" x14ac:dyDescent="0.2">
      <c r="A77" s="148">
        <v>6</v>
      </c>
      <c r="B77" s="332" t="s">
        <v>339</v>
      </c>
      <c r="C77" s="150" t="s">
        <v>16</v>
      </c>
      <c r="D77" s="151">
        <v>16</v>
      </c>
      <c r="E77" s="152">
        <v>0</v>
      </c>
      <c r="F77" s="328">
        <f t="shared" si="0"/>
        <v>0</v>
      </c>
    </row>
    <row r="78" spans="1:6" ht="30" customHeight="1" x14ac:dyDescent="0.2">
      <c r="A78" s="155">
        <v>7</v>
      </c>
      <c r="B78" s="195" t="s">
        <v>340</v>
      </c>
      <c r="C78" s="163" t="s">
        <v>16</v>
      </c>
      <c r="D78" s="164">
        <v>14</v>
      </c>
      <c r="E78" s="165">
        <v>0</v>
      </c>
      <c r="F78" s="331">
        <f t="shared" si="0"/>
        <v>0</v>
      </c>
    </row>
    <row r="79" spans="1:6" ht="15" customHeight="1" x14ac:dyDescent="0.2">
      <c r="A79" s="155">
        <v>8</v>
      </c>
      <c r="B79" s="195" t="s">
        <v>341</v>
      </c>
      <c r="C79" s="163" t="s">
        <v>150</v>
      </c>
      <c r="D79" s="164">
        <v>1</v>
      </c>
      <c r="E79" s="165">
        <v>0</v>
      </c>
      <c r="F79" s="166">
        <f t="shared" si="0"/>
        <v>0</v>
      </c>
    </row>
    <row r="80" spans="1:6" ht="15" customHeight="1" x14ac:dyDescent="0.2">
      <c r="A80" s="155"/>
      <c r="B80" s="191"/>
      <c r="C80" s="163"/>
      <c r="D80" s="426" t="s">
        <v>151</v>
      </c>
      <c r="E80" s="427"/>
      <c r="F80" s="192">
        <f>SUM(F71:F79)</f>
        <v>0</v>
      </c>
    </row>
    <row r="81" spans="1:6" ht="15" customHeight="1" x14ac:dyDescent="0.2">
      <c r="A81" s="155"/>
      <c r="B81" s="193" t="s">
        <v>342</v>
      </c>
      <c r="C81" s="163"/>
      <c r="D81" s="164"/>
      <c r="E81" s="165"/>
      <c r="F81" s="166"/>
    </row>
    <row r="82" spans="1:6" ht="15" customHeight="1" x14ac:dyDescent="0.2">
      <c r="A82" s="148"/>
      <c r="B82" s="187" t="s">
        <v>343</v>
      </c>
      <c r="C82" s="150"/>
      <c r="D82" s="151"/>
      <c r="E82" s="152"/>
      <c r="F82" s="153"/>
    </row>
    <row r="83" spans="1:6" ht="15" customHeight="1" x14ac:dyDescent="0.2">
      <c r="A83" s="148">
        <v>1</v>
      </c>
      <c r="B83" s="187" t="s">
        <v>344</v>
      </c>
      <c r="C83" s="150"/>
      <c r="D83" s="151"/>
      <c r="E83" s="152"/>
      <c r="F83" s="153"/>
    </row>
    <row r="84" spans="1:6" ht="15" customHeight="1" x14ac:dyDescent="0.2">
      <c r="B84" s="189" t="s">
        <v>345</v>
      </c>
    </row>
    <row r="85" spans="1:6" ht="15" customHeight="1" x14ac:dyDescent="0.2">
      <c r="B85" s="189" t="s">
        <v>346</v>
      </c>
    </row>
    <row r="86" spans="1:6" ht="15" customHeight="1" x14ac:dyDescent="0.2">
      <c r="B86" s="189" t="s">
        <v>347</v>
      </c>
      <c r="E86" s="334"/>
    </row>
    <row r="87" spans="1:6" ht="15" customHeight="1" x14ac:dyDescent="0.2">
      <c r="B87" s="189" t="s">
        <v>348</v>
      </c>
      <c r="E87" s="334"/>
    </row>
    <row r="88" spans="1:6" ht="15" customHeight="1" x14ac:dyDescent="0.2">
      <c r="A88" s="170"/>
      <c r="B88" s="188" t="s">
        <v>22</v>
      </c>
      <c r="C88" s="185" t="s">
        <v>16</v>
      </c>
      <c r="D88" s="186">
        <v>4</v>
      </c>
      <c r="E88" s="174">
        <v>0</v>
      </c>
      <c r="F88" s="190">
        <f>E88*D88</f>
        <v>0</v>
      </c>
    </row>
    <row r="89" spans="1:6" ht="15" customHeight="1" x14ac:dyDescent="0.2">
      <c r="A89" s="148">
        <v>2</v>
      </c>
      <c r="B89" s="187" t="s">
        <v>344</v>
      </c>
      <c r="C89" s="150"/>
      <c r="D89" s="151"/>
      <c r="E89" s="152"/>
      <c r="F89" s="153"/>
    </row>
    <row r="90" spans="1:6" ht="15" customHeight="1" x14ac:dyDescent="0.2">
      <c r="B90" s="189" t="s">
        <v>349</v>
      </c>
    </row>
    <row r="91" spans="1:6" ht="15" customHeight="1" x14ac:dyDescent="0.2">
      <c r="B91" s="189" t="s">
        <v>350</v>
      </c>
    </row>
    <row r="92" spans="1:6" ht="15" customHeight="1" x14ac:dyDescent="0.2">
      <c r="B92" s="189" t="s">
        <v>351</v>
      </c>
      <c r="E92" s="334"/>
    </row>
    <row r="93" spans="1:6" ht="15" customHeight="1" x14ac:dyDescent="0.2">
      <c r="B93" s="189" t="s">
        <v>352</v>
      </c>
      <c r="E93" s="334"/>
    </row>
    <row r="94" spans="1:6" ht="15" customHeight="1" x14ac:dyDescent="0.2">
      <c r="A94" s="170"/>
      <c r="B94" s="188" t="s">
        <v>22</v>
      </c>
      <c r="C94" s="185" t="s">
        <v>16</v>
      </c>
      <c r="D94" s="186">
        <v>1</v>
      </c>
      <c r="E94" s="174">
        <v>0</v>
      </c>
      <c r="F94" s="190">
        <f>E94*D94</f>
        <v>0</v>
      </c>
    </row>
    <row r="95" spans="1:6" ht="15" customHeight="1" x14ac:dyDescent="0.2">
      <c r="A95" s="148">
        <v>3</v>
      </c>
      <c r="B95" s="187" t="s">
        <v>344</v>
      </c>
      <c r="C95" s="150"/>
      <c r="D95" s="151"/>
      <c r="E95" s="152"/>
      <c r="F95" s="153"/>
    </row>
    <row r="96" spans="1:6" ht="15" customHeight="1" x14ac:dyDescent="0.2">
      <c r="B96" s="189" t="s">
        <v>345</v>
      </c>
    </row>
    <row r="97" spans="1:6" ht="15" customHeight="1" x14ac:dyDescent="0.2">
      <c r="B97" s="189" t="s">
        <v>353</v>
      </c>
    </row>
    <row r="98" spans="1:6" ht="15" customHeight="1" x14ac:dyDescent="0.2">
      <c r="B98" s="189" t="s">
        <v>354</v>
      </c>
      <c r="E98" s="334"/>
    </row>
    <row r="99" spans="1:6" ht="15" customHeight="1" x14ac:dyDescent="0.2">
      <c r="B99" s="189" t="s">
        <v>348</v>
      </c>
      <c r="E99" s="334"/>
    </row>
    <row r="100" spans="1:6" ht="15" customHeight="1" x14ac:dyDescent="0.2">
      <c r="A100" s="170"/>
      <c r="B100" s="188" t="s">
        <v>22</v>
      </c>
      <c r="C100" s="185" t="s">
        <v>16</v>
      </c>
      <c r="D100" s="186">
        <v>2</v>
      </c>
      <c r="E100" s="174">
        <v>0</v>
      </c>
      <c r="F100" s="190">
        <f>E100*D100</f>
        <v>0</v>
      </c>
    </row>
    <row r="101" spans="1:6" ht="18.75" customHeight="1" x14ac:dyDescent="0.2">
      <c r="A101" s="178">
        <v>4</v>
      </c>
      <c r="B101" s="196" t="s">
        <v>355</v>
      </c>
      <c r="C101" s="179" t="s">
        <v>16</v>
      </c>
      <c r="D101" s="180">
        <v>3</v>
      </c>
      <c r="E101" s="181">
        <v>0</v>
      </c>
      <c r="F101" s="182">
        <f>E101*D101</f>
        <v>0</v>
      </c>
    </row>
    <row r="102" spans="1:6" ht="15" customHeight="1" x14ac:dyDescent="0.2">
      <c r="A102" s="148">
        <v>5</v>
      </c>
      <c r="B102" s="187" t="s">
        <v>344</v>
      </c>
      <c r="C102" s="150"/>
      <c r="D102" s="151"/>
      <c r="E102" s="152"/>
      <c r="F102" s="153"/>
    </row>
    <row r="103" spans="1:6" ht="15" customHeight="1" x14ac:dyDescent="0.2">
      <c r="B103" s="189" t="s">
        <v>345</v>
      </c>
    </row>
    <row r="104" spans="1:6" ht="15" customHeight="1" x14ac:dyDescent="0.2">
      <c r="B104" s="189" t="s">
        <v>356</v>
      </c>
    </row>
    <row r="105" spans="1:6" ht="15" customHeight="1" x14ac:dyDescent="0.2">
      <c r="B105" s="189" t="s">
        <v>357</v>
      </c>
    </row>
    <row r="106" spans="1:6" ht="15" customHeight="1" x14ac:dyDescent="0.2">
      <c r="B106" s="189" t="s">
        <v>348</v>
      </c>
    </row>
    <row r="107" spans="1:6" ht="15" customHeight="1" x14ac:dyDescent="0.2">
      <c r="A107" s="170"/>
      <c r="B107" s="188" t="s">
        <v>22</v>
      </c>
      <c r="C107" s="185" t="s">
        <v>16</v>
      </c>
      <c r="D107" s="186">
        <v>4</v>
      </c>
      <c r="E107" s="174">
        <v>0</v>
      </c>
      <c r="F107" s="190">
        <f>E107*D107</f>
        <v>0</v>
      </c>
    </row>
    <row r="108" spans="1:6" ht="15" customHeight="1" x14ac:dyDescent="0.2">
      <c r="A108" s="148">
        <v>6</v>
      </c>
      <c r="B108" s="187" t="s">
        <v>344</v>
      </c>
      <c r="C108" s="150"/>
      <c r="D108" s="151"/>
      <c r="E108" s="152"/>
      <c r="F108" s="153"/>
    </row>
    <row r="109" spans="1:6" ht="15" customHeight="1" x14ac:dyDescent="0.2">
      <c r="B109" s="189" t="s">
        <v>358</v>
      </c>
    </row>
    <row r="110" spans="1:6" ht="15" customHeight="1" x14ac:dyDescent="0.2">
      <c r="B110" s="189" t="s">
        <v>359</v>
      </c>
    </row>
    <row r="111" spans="1:6" ht="15" customHeight="1" x14ac:dyDescent="0.2">
      <c r="B111" s="189" t="s">
        <v>360</v>
      </c>
    </row>
    <row r="112" spans="1:6" ht="15" customHeight="1" x14ac:dyDescent="0.2">
      <c r="B112" s="189" t="s">
        <v>361</v>
      </c>
    </row>
    <row r="113" spans="1:6" ht="15" customHeight="1" x14ac:dyDescent="0.2">
      <c r="A113" s="170"/>
      <c r="B113" s="188" t="s">
        <v>22</v>
      </c>
      <c r="C113" s="185" t="s">
        <v>16</v>
      </c>
      <c r="D113" s="186">
        <v>10</v>
      </c>
      <c r="E113" s="174">
        <v>0</v>
      </c>
      <c r="F113" s="190">
        <f>E113*D113</f>
        <v>0</v>
      </c>
    </row>
    <row r="114" spans="1:6" ht="15" customHeight="1" x14ac:dyDescent="0.2">
      <c r="A114" s="148">
        <v>6</v>
      </c>
      <c r="B114" s="187" t="s">
        <v>344</v>
      </c>
      <c r="C114" s="150"/>
      <c r="D114" s="151"/>
      <c r="E114" s="152"/>
      <c r="F114" s="153"/>
    </row>
    <row r="115" spans="1:6" ht="15" customHeight="1" x14ac:dyDescent="0.2">
      <c r="B115" s="189" t="s">
        <v>349</v>
      </c>
    </row>
    <row r="116" spans="1:6" ht="15" customHeight="1" x14ac:dyDescent="0.2">
      <c r="B116" s="189" t="s">
        <v>362</v>
      </c>
    </row>
    <row r="117" spans="1:6" ht="15" customHeight="1" x14ac:dyDescent="0.2">
      <c r="B117" s="189" t="s">
        <v>363</v>
      </c>
    </row>
    <row r="118" spans="1:6" ht="15" customHeight="1" x14ac:dyDescent="0.2">
      <c r="B118" s="189" t="s">
        <v>364</v>
      </c>
    </row>
    <row r="119" spans="1:6" ht="15" customHeight="1" x14ac:dyDescent="0.2">
      <c r="A119" s="170"/>
      <c r="B119" s="188" t="s">
        <v>22</v>
      </c>
      <c r="C119" s="185" t="s">
        <v>16</v>
      </c>
      <c r="D119" s="186">
        <v>5</v>
      </c>
      <c r="E119" s="174">
        <v>0</v>
      </c>
      <c r="F119" s="190">
        <f>E119*D119</f>
        <v>0</v>
      </c>
    </row>
    <row r="120" spans="1:6" ht="15" customHeight="1" x14ac:dyDescent="0.2">
      <c r="A120" s="148">
        <v>7</v>
      </c>
      <c r="B120" s="187" t="s">
        <v>344</v>
      </c>
      <c r="C120" s="150"/>
      <c r="D120" s="151"/>
      <c r="E120" s="152"/>
      <c r="F120" s="153"/>
    </row>
    <row r="121" spans="1:6" ht="15" customHeight="1" x14ac:dyDescent="0.2">
      <c r="B121" s="189" t="s">
        <v>349</v>
      </c>
    </row>
    <row r="122" spans="1:6" ht="15" customHeight="1" x14ac:dyDescent="0.2">
      <c r="B122" s="189" t="s">
        <v>359</v>
      </c>
    </row>
    <row r="123" spans="1:6" ht="15" customHeight="1" x14ac:dyDescent="0.2">
      <c r="B123" s="189" t="s">
        <v>365</v>
      </c>
    </row>
    <row r="124" spans="1:6" ht="15" customHeight="1" x14ac:dyDescent="0.2">
      <c r="B124" s="189" t="s">
        <v>363</v>
      </c>
    </row>
    <row r="125" spans="1:6" ht="15" customHeight="1" x14ac:dyDescent="0.2">
      <c r="B125" s="189" t="s">
        <v>364</v>
      </c>
    </row>
    <row r="126" spans="1:6" ht="15" customHeight="1" x14ac:dyDescent="0.2">
      <c r="A126" s="170"/>
      <c r="B126" s="188" t="s">
        <v>22</v>
      </c>
      <c r="C126" s="185" t="s">
        <v>16</v>
      </c>
      <c r="D126" s="186">
        <v>1</v>
      </c>
      <c r="E126" s="174">
        <v>0</v>
      </c>
      <c r="F126" s="190">
        <f>E126*D126</f>
        <v>0</v>
      </c>
    </row>
    <row r="127" spans="1:6" ht="15" customHeight="1" x14ac:dyDescent="0.2">
      <c r="A127" s="148">
        <v>8</v>
      </c>
      <c r="B127" s="187" t="s">
        <v>344</v>
      </c>
      <c r="C127" s="150"/>
      <c r="D127" s="151"/>
      <c r="E127" s="152"/>
      <c r="F127" s="153"/>
    </row>
    <row r="128" spans="1:6" ht="15" customHeight="1" x14ac:dyDescent="0.2">
      <c r="B128" s="189" t="s">
        <v>349</v>
      </c>
    </row>
    <row r="129" spans="1:6" ht="15" customHeight="1" x14ac:dyDescent="0.2">
      <c r="B129" s="189" t="s">
        <v>356</v>
      </c>
    </row>
    <row r="130" spans="1:6" ht="15" customHeight="1" x14ac:dyDescent="0.2">
      <c r="B130" s="189" t="s">
        <v>366</v>
      </c>
    </row>
    <row r="131" spans="1:6" ht="15" customHeight="1" x14ac:dyDescent="0.2">
      <c r="B131" s="189" t="s">
        <v>365</v>
      </c>
    </row>
    <row r="132" spans="1:6" ht="15" customHeight="1" x14ac:dyDescent="0.2">
      <c r="B132" s="189" t="s">
        <v>363</v>
      </c>
    </row>
    <row r="133" spans="1:6" ht="15" customHeight="1" x14ac:dyDescent="0.2">
      <c r="B133" s="189" t="s">
        <v>364</v>
      </c>
    </row>
    <row r="134" spans="1:6" ht="15" customHeight="1" x14ac:dyDescent="0.2">
      <c r="A134" s="170"/>
      <c r="B134" s="188" t="s">
        <v>22</v>
      </c>
      <c r="C134" s="185" t="s">
        <v>16</v>
      </c>
      <c r="D134" s="186">
        <v>1</v>
      </c>
      <c r="E134" s="174">
        <v>0</v>
      </c>
      <c r="F134" s="190">
        <f>E134*D134</f>
        <v>0</v>
      </c>
    </row>
    <row r="135" spans="1:6" ht="30" customHeight="1" x14ac:dyDescent="0.2">
      <c r="A135" s="148">
        <v>9</v>
      </c>
      <c r="B135" s="169" t="s">
        <v>367</v>
      </c>
      <c r="C135" s="150"/>
      <c r="D135" s="151"/>
      <c r="E135" s="152"/>
      <c r="F135" s="153"/>
    </row>
    <row r="136" spans="1:6" ht="15" customHeight="1" x14ac:dyDescent="0.2">
      <c r="B136" s="189" t="s">
        <v>362</v>
      </c>
    </row>
    <row r="137" spans="1:6" ht="15" customHeight="1" x14ac:dyDescent="0.2">
      <c r="B137" s="189" t="s">
        <v>368</v>
      </c>
    </row>
    <row r="138" spans="1:6" ht="15" customHeight="1" x14ac:dyDescent="0.2">
      <c r="B138" s="189" t="s">
        <v>365</v>
      </c>
    </row>
    <row r="139" spans="1:6" ht="15" customHeight="1" x14ac:dyDescent="0.2">
      <c r="B139" s="189" t="s">
        <v>369</v>
      </c>
    </row>
    <row r="140" spans="1:6" ht="15" customHeight="1" x14ac:dyDescent="0.2">
      <c r="B140" s="189" t="s">
        <v>370</v>
      </c>
    </row>
    <row r="141" spans="1:6" ht="15" customHeight="1" x14ac:dyDescent="0.2">
      <c r="A141" s="170"/>
      <c r="B141" s="188" t="s">
        <v>22</v>
      </c>
      <c r="C141" s="185" t="s">
        <v>16</v>
      </c>
      <c r="D141" s="186">
        <v>1</v>
      </c>
      <c r="E141" s="174">
        <v>0</v>
      </c>
      <c r="F141" s="190">
        <f>E141*D141</f>
        <v>0</v>
      </c>
    </row>
    <row r="142" spans="1:6" ht="30" customHeight="1" x14ac:dyDescent="0.2">
      <c r="A142" s="148">
        <v>10</v>
      </c>
      <c r="B142" s="169" t="s">
        <v>371</v>
      </c>
      <c r="C142" s="150"/>
      <c r="D142" s="151"/>
      <c r="E142" s="152"/>
      <c r="F142" s="153"/>
    </row>
    <row r="143" spans="1:6" ht="15" customHeight="1" x14ac:dyDescent="0.2">
      <c r="B143" s="189" t="s">
        <v>372</v>
      </c>
    </row>
    <row r="144" spans="1:6" ht="15" customHeight="1" x14ac:dyDescent="0.2">
      <c r="B144" s="189" t="s">
        <v>373</v>
      </c>
    </row>
    <row r="145" spans="1:6" ht="15" customHeight="1" x14ac:dyDescent="0.2">
      <c r="B145" s="189" t="s">
        <v>374</v>
      </c>
    </row>
    <row r="146" spans="1:6" ht="15" customHeight="1" x14ac:dyDescent="0.2">
      <c r="B146" s="189" t="s">
        <v>375</v>
      </c>
    </row>
    <row r="147" spans="1:6" ht="15" customHeight="1" x14ac:dyDescent="0.2">
      <c r="B147" s="189" t="s">
        <v>376</v>
      </c>
    </row>
    <row r="148" spans="1:6" ht="15" customHeight="1" x14ac:dyDescent="0.2">
      <c r="B148" s="189" t="s">
        <v>377</v>
      </c>
    </row>
    <row r="149" spans="1:6" ht="15" customHeight="1" x14ac:dyDescent="0.2">
      <c r="B149" s="189" t="s">
        <v>370</v>
      </c>
    </row>
    <row r="150" spans="1:6" ht="15" customHeight="1" x14ac:dyDescent="0.2">
      <c r="A150" s="170"/>
      <c r="B150" s="188" t="s">
        <v>22</v>
      </c>
      <c r="C150" s="185" t="s">
        <v>16</v>
      </c>
      <c r="D150" s="186">
        <v>1</v>
      </c>
      <c r="E150" s="174">
        <v>0</v>
      </c>
      <c r="F150" s="190">
        <f>E150*D150</f>
        <v>0</v>
      </c>
    </row>
    <row r="151" spans="1:6" ht="15" customHeight="1" x14ac:dyDescent="0.2">
      <c r="A151" s="155">
        <v>11</v>
      </c>
      <c r="B151" s="191" t="s">
        <v>341</v>
      </c>
      <c r="C151" s="163" t="s">
        <v>150</v>
      </c>
      <c r="D151" s="164">
        <v>1</v>
      </c>
      <c r="E151" s="165">
        <v>0</v>
      </c>
      <c r="F151" s="166">
        <f>E151*D151</f>
        <v>0</v>
      </c>
    </row>
    <row r="152" spans="1:6" ht="15" customHeight="1" x14ac:dyDescent="0.25">
      <c r="A152" s="155"/>
      <c r="B152" s="191"/>
      <c r="C152" s="163"/>
      <c r="D152" s="164"/>
      <c r="E152" s="335" t="s">
        <v>151</v>
      </c>
      <c r="F152" s="192">
        <f>SUM(F88:F151)</f>
        <v>0</v>
      </c>
    </row>
    <row r="153" spans="1:6" ht="15" customHeight="1" x14ac:dyDescent="0.2">
      <c r="A153" s="155"/>
      <c r="B153" s="193" t="s">
        <v>378</v>
      </c>
      <c r="C153" s="163"/>
      <c r="D153" s="164"/>
      <c r="E153" s="165"/>
      <c r="F153" s="166"/>
    </row>
    <row r="154" spans="1:6" ht="16.5" customHeight="1" x14ac:dyDescent="0.2">
      <c r="A154" s="155"/>
      <c r="B154" s="336" t="s">
        <v>379</v>
      </c>
      <c r="C154" s="163"/>
      <c r="D154" s="164"/>
      <c r="E154" s="165"/>
      <c r="F154" s="166">
        <f>F32</f>
        <v>0</v>
      </c>
    </row>
    <row r="155" spans="1:6" ht="15" customHeight="1" x14ac:dyDescent="0.2">
      <c r="A155" s="155"/>
      <c r="B155" s="191" t="s">
        <v>304</v>
      </c>
      <c r="C155" s="163"/>
      <c r="D155" s="164"/>
      <c r="E155" s="165"/>
      <c r="F155" s="166">
        <f>F66</f>
        <v>0</v>
      </c>
    </row>
    <row r="156" spans="1:6" ht="15" customHeight="1" x14ac:dyDescent="0.2">
      <c r="A156" s="155"/>
      <c r="B156" s="191" t="s">
        <v>380</v>
      </c>
      <c r="C156" s="163"/>
      <c r="D156" s="164"/>
      <c r="E156" s="165"/>
      <c r="F156" s="166">
        <f>F80</f>
        <v>0</v>
      </c>
    </row>
    <row r="157" spans="1:6" ht="15" customHeight="1" x14ac:dyDescent="0.2">
      <c r="A157" s="155"/>
      <c r="B157" s="191" t="s">
        <v>342</v>
      </c>
      <c r="C157" s="163"/>
      <c r="D157" s="164"/>
      <c r="E157" s="165"/>
      <c r="F157" s="166">
        <f>F152</f>
        <v>0</v>
      </c>
    </row>
    <row r="158" spans="1:6" ht="15" customHeight="1" x14ac:dyDescent="0.2">
      <c r="A158" s="155"/>
      <c r="B158" s="193" t="s">
        <v>381</v>
      </c>
      <c r="C158" s="163"/>
      <c r="D158" s="164"/>
      <c r="E158" s="165"/>
      <c r="F158" s="192">
        <f>SUM(F154:F157)</f>
        <v>0</v>
      </c>
    </row>
    <row r="159" spans="1:6" ht="15" customHeight="1" x14ac:dyDescent="0.2">
      <c r="B159" s="189"/>
    </row>
    <row r="160" spans="1:6" ht="15" customHeight="1" x14ac:dyDescent="0.2">
      <c r="A160" s="155"/>
      <c r="B160" s="193" t="s">
        <v>382</v>
      </c>
      <c r="C160" s="163"/>
      <c r="D160" s="164"/>
      <c r="E160" s="165"/>
      <c r="F160" s="166"/>
    </row>
    <row r="161" spans="1:6" ht="15" customHeight="1" x14ac:dyDescent="0.2">
      <c r="A161" s="155"/>
      <c r="B161" s="193" t="s">
        <v>383</v>
      </c>
      <c r="C161" s="163"/>
      <c r="D161" s="164"/>
      <c r="E161" s="165"/>
      <c r="F161" s="166"/>
    </row>
    <row r="162" spans="1:6" ht="90" customHeight="1" x14ac:dyDescent="0.2">
      <c r="A162" s="148">
        <v>1</v>
      </c>
      <c r="B162" s="169" t="s">
        <v>384</v>
      </c>
      <c r="C162" s="150" t="s">
        <v>16</v>
      </c>
      <c r="D162" s="151">
        <v>1</v>
      </c>
      <c r="E162" s="152">
        <v>0</v>
      </c>
      <c r="F162" s="328">
        <f>E162*D162</f>
        <v>0</v>
      </c>
    </row>
    <row r="163" spans="1:6" s="333" customFormat="1" ht="30" customHeight="1" x14ac:dyDescent="0.2">
      <c r="A163" s="337">
        <v>2</v>
      </c>
      <c r="B163" s="169" t="s">
        <v>385</v>
      </c>
      <c r="C163" s="326"/>
      <c r="D163" s="338"/>
      <c r="E163" s="152"/>
      <c r="F163" s="152"/>
    </row>
    <row r="164" spans="1:6" s="333" customFormat="1" ht="15" customHeight="1" x14ac:dyDescent="0.2">
      <c r="A164" s="339"/>
      <c r="B164" s="340" t="s">
        <v>386</v>
      </c>
      <c r="C164" s="341"/>
      <c r="D164" s="342"/>
      <c r="E164" s="181"/>
      <c r="F164" s="181"/>
    </row>
    <row r="165" spans="1:6" s="333" customFormat="1" ht="15" customHeight="1" x14ac:dyDescent="0.2">
      <c r="A165" s="339"/>
      <c r="B165" s="340" t="s">
        <v>387</v>
      </c>
      <c r="C165" s="341"/>
      <c r="D165" s="342"/>
      <c r="E165" s="181"/>
      <c r="F165" s="181"/>
    </row>
    <row r="166" spans="1:6" s="333" customFormat="1" ht="15" customHeight="1" x14ac:dyDescent="0.2">
      <c r="A166" s="339"/>
      <c r="B166" s="340" t="s">
        <v>386</v>
      </c>
      <c r="C166" s="341"/>
      <c r="D166" s="342"/>
      <c r="E166" s="181"/>
      <c r="F166" s="181"/>
    </row>
    <row r="167" spans="1:6" s="333" customFormat="1" ht="15" customHeight="1" x14ac:dyDescent="0.2">
      <c r="A167" s="339"/>
      <c r="B167" s="340" t="s">
        <v>388</v>
      </c>
      <c r="C167" s="341"/>
      <c r="D167" s="342"/>
      <c r="E167" s="181"/>
      <c r="F167" s="181"/>
    </row>
    <row r="168" spans="1:6" s="333" customFormat="1" ht="15" customHeight="1" x14ac:dyDescent="0.2">
      <c r="A168" s="339"/>
      <c r="B168" s="340" t="s">
        <v>389</v>
      </c>
      <c r="C168" s="341"/>
      <c r="D168" s="342"/>
      <c r="E168" s="181"/>
      <c r="F168" s="181"/>
    </row>
    <row r="169" spans="1:6" s="333" customFormat="1" ht="15" customHeight="1" x14ac:dyDescent="0.2">
      <c r="A169" s="339"/>
      <c r="B169" s="196" t="s">
        <v>390</v>
      </c>
      <c r="C169" s="341"/>
      <c r="D169" s="342"/>
      <c r="E169" s="181"/>
      <c r="F169" s="181"/>
    </row>
    <row r="170" spans="1:6" s="333" customFormat="1" ht="15" customHeight="1" x14ac:dyDescent="0.2">
      <c r="A170" s="339"/>
      <c r="B170" s="196" t="s">
        <v>391</v>
      </c>
      <c r="C170" s="341"/>
      <c r="D170" s="342"/>
      <c r="E170" s="181"/>
      <c r="F170" s="181"/>
    </row>
    <row r="171" spans="1:6" s="333" customFormat="1" ht="15" customHeight="1" x14ac:dyDescent="0.2">
      <c r="A171" s="339"/>
      <c r="B171" s="196" t="s">
        <v>392</v>
      </c>
      <c r="C171" s="341"/>
      <c r="D171" s="342"/>
      <c r="E171" s="181"/>
      <c r="F171" s="181"/>
    </row>
    <row r="172" spans="1:6" s="333" customFormat="1" ht="15" customHeight="1" x14ac:dyDescent="0.2">
      <c r="A172" s="339"/>
      <c r="B172" s="196" t="s">
        <v>393</v>
      </c>
      <c r="C172" s="341"/>
      <c r="D172" s="342"/>
      <c r="E172" s="181"/>
      <c r="F172" s="181"/>
    </row>
    <row r="173" spans="1:6" s="333" customFormat="1" ht="15" customHeight="1" x14ac:dyDescent="0.2">
      <c r="A173" s="339"/>
      <c r="B173" s="196" t="s">
        <v>394</v>
      </c>
      <c r="C173" s="341"/>
      <c r="D173" s="342"/>
      <c r="E173" s="181"/>
      <c r="F173" s="181"/>
    </row>
    <row r="174" spans="1:6" s="333" customFormat="1" ht="15" customHeight="1" x14ac:dyDescent="0.2">
      <c r="A174" s="339"/>
      <c r="B174" s="196" t="s">
        <v>395</v>
      </c>
      <c r="C174" s="341"/>
      <c r="D174" s="342"/>
      <c r="E174" s="181"/>
      <c r="F174" s="181"/>
    </row>
    <row r="175" spans="1:6" s="333" customFormat="1" ht="15" customHeight="1" x14ac:dyDescent="0.2">
      <c r="A175" s="339"/>
      <c r="B175" s="196" t="s">
        <v>396</v>
      </c>
      <c r="C175" s="341"/>
      <c r="D175" s="342"/>
      <c r="E175" s="181"/>
      <c r="F175" s="181"/>
    </row>
    <row r="176" spans="1:6" s="333" customFormat="1" ht="90" customHeight="1" x14ac:dyDescent="0.2">
      <c r="A176" s="339"/>
      <c r="B176" s="196" t="s">
        <v>397</v>
      </c>
      <c r="C176" s="341"/>
      <c r="D176" s="342"/>
      <c r="E176" s="181"/>
      <c r="F176" s="181"/>
    </row>
    <row r="177" spans="1:6" s="333" customFormat="1" ht="18" customHeight="1" x14ac:dyDescent="0.2">
      <c r="A177" s="343"/>
      <c r="B177" s="344" t="s">
        <v>300</v>
      </c>
      <c r="C177" s="345" t="s">
        <v>16</v>
      </c>
      <c r="D177" s="346">
        <v>1</v>
      </c>
      <c r="E177" s="174">
        <v>0</v>
      </c>
      <c r="F177" s="174">
        <f>E177*D177</f>
        <v>0</v>
      </c>
    </row>
    <row r="178" spans="1:6" ht="15" customHeight="1" x14ac:dyDescent="0.2">
      <c r="A178" s="148">
        <v>3</v>
      </c>
      <c r="B178" s="347" t="s">
        <v>398</v>
      </c>
      <c r="C178" s="150"/>
      <c r="D178" s="151"/>
      <c r="E178" s="152"/>
      <c r="F178" s="153"/>
    </row>
    <row r="179" spans="1:6" ht="15" customHeight="1" x14ac:dyDescent="0.2">
      <c r="B179" s="348" t="s">
        <v>399</v>
      </c>
    </row>
    <row r="180" spans="1:6" ht="15" customHeight="1" x14ac:dyDescent="0.2">
      <c r="A180" s="170"/>
      <c r="B180" s="188" t="s">
        <v>22</v>
      </c>
      <c r="C180" s="185" t="s">
        <v>8</v>
      </c>
      <c r="D180" s="186">
        <v>200</v>
      </c>
      <c r="E180" s="174">
        <v>0</v>
      </c>
      <c r="F180" s="190">
        <f>E180*D180</f>
        <v>0</v>
      </c>
    </row>
    <row r="181" spans="1:6" ht="30" customHeight="1" x14ac:dyDescent="0.2">
      <c r="A181" s="178">
        <v>4</v>
      </c>
      <c r="B181" s="196" t="s">
        <v>400</v>
      </c>
      <c r="C181" s="179" t="s">
        <v>8</v>
      </c>
      <c r="D181" s="180">
        <v>15</v>
      </c>
      <c r="E181" s="181">
        <v>0</v>
      </c>
      <c r="F181" s="349">
        <f>E181*D181</f>
        <v>0</v>
      </c>
    </row>
    <row r="182" spans="1:6" ht="15" customHeight="1" x14ac:dyDescent="0.2">
      <c r="A182" s="148">
        <v>5</v>
      </c>
      <c r="B182" s="187" t="s">
        <v>401</v>
      </c>
      <c r="C182" s="150"/>
      <c r="D182" s="151"/>
      <c r="E182" s="152"/>
      <c r="F182" s="153"/>
    </row>
    <row r="183" spans="1:6" x14ac:dyDescent="0.2">
      <c r="B183" s="189" t="s">
        <v>402</v>
      </c>
    </row>
    <row r="184" spans="1:6" ht="15" customHeight="1" x14ac:dyDescent="0.2">
      <c r="A184" s="170"/>
      <c r="B184" s="188" t="s">
        <v>403</v>
      </c>
      <c r="C184" s="185" t="s">
        <v>8</v>
      </c>
      <c r="D184" s="186">
        <v>70</v>
      </c>
      <c r="E184" s="174">
        <v>0</v>
      </c>
      <c r="F184" s="190">
        <f>E184*D184</f>
        <v>0</v>
      </c>
    </row>
    <row r="185" spans="1:6" ht="45" customHeight="1" x14ac:dyDescent="0.2">
      <c r="A185" s="170">
        <v>6</v>
      </c>
      <c r="B185" s="171" t="s">
        <v>404</v>
      </c>
      <c r="C185" s="185" t="s">
        <v>16</v>
      </c>
      <c r="D185" s="186">
        <v>2</v>
      </c>
      <c r="E185" s="174">
        <v>0</v>
      </c>
      <c r="F185" s="350">
        <f>E185*D185</f>
        <v>0</v>
      </c>
    </row>
    <row r="186" spans="1:6" s="355" customFormat="1" ht="90" customHeight="1" x14ac:dyDescent="0.2">
      <c r="A186" s="351">
        <v>7</v>
      </c>
      <c r="B186" s="352" t="s">
        <v>405</v>
      </c>
      <c r="C186" s="353" t="s">
        <v>16</v>
      </c>
      <c r="D186" s="354">
        <v>1</v>
      </c>
      <c r="E186" s="165">
        <v>0</v>
      </c>
      <c r="F186" s="165">
        <f>D186*E186</f>
        <v>0</v>
      </c>
    </row>
    <row r="187" spans="1:6" ht="15" customHeight="1" x14ac:dyDescent="0.2">
      <c r="A187" s="148">
        <v>8</v>
      </c>
      <c r="B187" s="187" t="s">
        <v>344</v>
      </c>
      <c r="C187" s="150"/>
      <c r="D187" s="151"/>
      <c r="E187" s="152"/>
      <c r="F187" s="153"/>
    </row>
    <row r="188" spans="1:6" ht="15" customHeight="1" x14ac:dyDescent="0.2">
      <c r="B188" s="189" t="s">
        <v>406</v>
      </c>
    </row>
    <row r="189" spans="1:6" ht="15" customHeight="1" x14ac:dyDescent="0.2">
      <c r="B189" s="189" t="s">
        <v>407</v>
      </c>
    </row>
    <row r="190" spans="1:6" ht="15" customHeight="1" x14ac:dyDescent="0.2">
      <c r="B190" s="189" t="s">
        <v>408</v>
      </c>
    </row>
    <row r="191" spans="1:6" ht="15" customHeight="1" x14ac:dyDescent="0.2">
      <c r="B191" s="189" t="s">
        <v>354</v>
      </c>
      <c r="E191" s="334"/>
    </row>
    <row r="192" spans="1:6" ht="15" customHeight="1" x14ac:dyDescent="0.2">
      <c r="B192" s="189" t="s">
        <v>348</v>
      </c>
      <c r="E192" s="334"/>
    </row>
    <row r="193" spans="1:7" ht="15" customHeight="1" x14ac:dyDescent="0.2">
      <c r="A193" s="170"/>
      <c r="B193" s="188" t="s">
        <v>22</v>
      </c>
      <c r="C193" s="185" t="s">
        <v>16</v>
      </c>
      <c r="D193" s="186">
        <v>2</v>
      </c>
      <c r="E193" s="174">
        <v>0</v>
      </c>
      <c r="F193" s="190">
        <f>E193*D193</f>
        <v>0</v>
      </c>
    </row>
    <row r="194" spans="1:7" ht="15" customHeight="1" x14ac:dyDescent="0.2">
      <c r="A194" s="148">
        <v>9</v>
      </c>
      <c r="B194" s="187" t="s">
        <v>344</v>
      </c>
      <c r="C194" s="150"/>
      <c r="D194" s="151"/>
      <c r="E194" s="152"/>
      <c r="F194" s="153"/>
    </row>
    <row r="195" spans="1:7" ht="15" customHeight="1" x14ac:dyDescent="0.2">
      <c r="B195" s="189" t="s">
        <v>409</v>
      </c>
    </row>
    <row r="196" spans="1:7" ht="15" customHeight="1" x14ac:dyDescent="0.2">
      <c r="B196" s="189" t="s">
        <v>410</v>
      </c>
    </row>
    <row r="197" spans="1:7" ht="15" customHeight="1" x14ac:dyDescent="0.2">
      <c r="B197" s="189" t="s">
        <v>411</v>
      </c>
      <c r="E197" s="334"/>
    </row>
    <row r="198" spans="1:7" ht="15" customHeight="1" x14ac:dyDescent="0.2">
      <c r="B198" s="189" t="s">
        <v>412</v>
      </c>
      <c r="E198" s="334"/>
    </row>
    <row r="199" spans="1:7" ht="15" customHeight="1" x14ac:dyDescent="0.2">
      <c r="A199" s="170"/>
      <c r="B199" s="188" t="s">
        <v>22</v>
      </c>
      <c r="C199" s="185" t="s">
        <v>16</v>
      </c>
      <c r="D199" s="186">
        <v>2</v>
      </c>
      <c r="E199" s="174">
        <v>0</v>
      </c>
      <c r="F199" s="190">
        <f>E199*D199</f>
        <v>0</v>
      </c>
    </row>
    <row r="200" spans="1:7" s="305" customFormat="1" ht="60" customHeight="1" x14ac:dyDescent="0.2">
      <c r="A200" s="356">
        <v>10</v>
      </c>
      <c r="B200" s="357" t="s">
        <v>484</v>
      </c>
      <c r="C200" s="358" t="s">
        <v>150</v>
      </c>
      <c r="D200" s="359">
        <v>1</v>
      </c>
      <c r="E200" s="360">
        <v>0</v>
      </c>
      <c r="F200" s="360">
        <f>E200*D200</f>
        <v>0</v>
      </c>
      <c r="G200" s="361"/>
    </row>
    <row r="201" spans="1:7" ht="15" customHeight="1" x14ac:dyDescent="0.2">
      <c r="A201" s="148">
        <v>11</v>
      </c>
      <c r="B201" s="187" t="s">
        <v>344</v>
      </c>
      <c r="C201" s="150"/>
      <c r="D201" s="151"/>
      <c r="E201" s="152"/>
      <c r="F201" s="153"/>
    </row>
    <row r="202" spans="1:7" ht="15" customHeight="1" x14ac:dyDescent="0.2">
      <c r="B202" s="189" t="s">
        <v>406</v>
      </c>
    </row>
    <row r="203" spans="1:7" ht="15" customHeight="1" x14ac:dyDescent="0.2">
      <c r="B203" s="189" t="s">
        <v>407</v>
      </c>
    </row>
    <row r="204" spans="1:7" ht="15" customHeight="1" x14ac:dyDescent="0.2">
      <c r="B204" s="189" t="s">
        <v>408</v>
      </c>
    </row>
    <row r="205" spans="1:7" ht="15" customHeight="1" x14ac:dyDescent="0.2">
      <c r="B205" s="189" t="s">
        <v>354</v>
      </c>
      <c r="E205" s="334"/>
    </row>
    <row r="206" spans="1:7" ht="15" customHeight="1" x14ac:dyDescent="0.2">
      <c r="B206" s="189" t="s">
        <v>348</v>
      </c>
      <c r="E206" s="334"/>
    </row>
    <row r="207" spans="1:7" ht="15" customHeight="1" x14ac:dyDescent="0.2">
      <c r="A207" s="170"/>
      <c r="B207" s="188" t="s">
        <v>22</v>
      </c>
      <c r="C207" s="185" t="s">
        <v>16</v>
      </c>
      <c r="D207" s="186">
        <v>8</v>
      </c>
      <c r="E207" s="174">
        <v>0</v>
      </c>
      <c r="F207" s="190">
        <f>E207*D207</f>
        <v>0</v>
      </c>
    </row>
    <row r="208" spans="1:7" ht="15" customHeight="1" x14ac:dyDescent="0.2">
      <c r="A208" s="155">
        <v>12</v>
      </c>
      <c r="B208" s="191" t="s">
        <v>413</v>
      </c>
      <c r="C208" s="163" t="s">
        <v>150</v>
      </c>
      <c r="D208" s="164">
        <v>1</v>
      </c>
      <c r="E208" s="165">
        <v>0</v>
      </c>
      <c r="F208" s="166">
        <f>E208*D208</f>
        <v>0</v>
      </c>
    </row>
    <row r="209" spans="1:7" ht="15" customHeight="1" x14ac:dyDescent="0.25">
      <c r="A209" s="155"/>
      <c r="B209" s="191"/>
      <c r="C209" s="163"/>
      <c r="D209" s="164"/>
      <c r="E209" s="335" t="s">
        <v>151</v>
      </c>
      <c r="F209" s="192">
        <f>0</f>
        <v>0</v>
      </c>
    </row>
    <row r="210" spans="1:7" ht="15" customHeight="1" x14ac:dyDescent="0.2">
      <c r="A210" s="155"/>
      <c r="B210" s="193" t="s">
        <v>414</v>
      </c>
      <c r="C210" s="163"/>
      <c r="D210" s="163"/>
      <c r="E210" s="165"/>
      <c r="F210" s="166"/>
    </row>
    <row r="211" spans="1:7" ht="15" customHeight="1" x14ac:dyDescent="0.2">
      <c r="A211" s="148">
        <v>1</v>
      </c>
      <c r="B211" s="194" t="s">
        <v>415</v>
      </c>
      <c r="C211" s="150"/>
      <c r="D211" s="151"/>
      <c r="E211" s="152"/>
      <c r="F211" s="153"/>
    </row>
    <row r="212" spans="1:7" ht="15" customHeight="1" x14ac:dyDescent="0.2">
      <c r="B212" s="189" t="s">
        <v>416</v>
      </c>
    </row>
    <row r="213" spans="1:7" ht="15" customHeight="1" x14ac:dyDescent="0.2">
      <c r="B213" s="189" t="s">
        <v>417</v>
      </c>
    </row>
    <row r="214" spans="1:7" ht="15" customHeight="1" x14ac:dyDescent="0.2">
      <c r="B214" s="189" t="s">
        <v>418</v>
      </c>
    </row>
    <row r="215" spans="1:7" ht="15" customHeight="1" x14ac:dyDescent="0.2">
      <c r="B215" s="189" t="s">
        <v>419</v>
      </c>
    </row>
    <row r="216" spans="1:7" ht="15" customHeight="1" x14ac:dyDescent="0.2">
      <c r="B216" s="189" t="s">
        <v>420</v>
      </c>
    </row>
    <row r="217" spans="1:7" ht="129.94999999999999" customHeight="1" x14ac:dyDescent="0.2">
      <c r="B217" s="195" t="s">
        <v>421</v>
      </c>
      <c r="C217" s="163" t="s">
        <v>16</v>
      </c>
      <c r="D217" s="164">
        <v>1</v>
      </c>
      <c r="E217" s="165">
        <v>0</v>
      </c>
      <c r="F217" s="331">
        <f>E217*D217</f>
        <v>0</v>
      </c>
    </row>
    <row r="218" spans="1:7" ht="15" customHeight="1" x14ac:dyDescent="0.2">
      <c r="A218" s="148">
        <v>2</v>
      </c>
      <c r="B218" s="187" t="s">
        <v>422</v>
      </c>
      <c r="C218" s="320"/>
      <c r="D218" s="362"/>
      <c r="E218" s="152"/>
      <c r="F218" s="153"/>
      <c r="G218" s="363"/>
    </row>
    <row r="219" spans="1:7" ht="15" customHeight="1" x14ac:dyDescent="0.2">
      <c r="B219" s="189" t="s">
        <v>423</v>
      </c>
      <c r="C219" s="364"/>
      <c r="D219" s="365"/>
      <c r="G219" s="363"/>
    </row>
    <row r="220" spans="1:7" ht="15" customHeight="1" x14ac:dyDescent="0.2">
      <c r="A220" s="170"/>
      <c r="B220" s="188" t="s">
        <v>424</v>
      </c>
      <c r="C220" s="185" t="s">
        <v>16</v>
      </c>
      <c r="D220" s="186">
        <v>100</v>
      </c>
      <c r="E220" s="174">
        <v>0</v>
      </c>
      <c r="F220" s="366">
        <f>E220*D220</f>
        <v>0</v>
      </c>
      <c r="G220" s="363"/>
    </row>
    <row r="221" spans="1:7" ht="15" customHeight="1" x14ac:dyDescent="0.2">
      <c r="A221" s="148">
        <v>3</v>
      </c>
      <c r="B221" s="187" t="s">
        <v>425</v>
      </c>
      <c r="C221" s="320"/>
      <c r="D221" s="362"/>
      <c r="E221" s="152"/>
      <c r="F221" s="153"/>
      <c r="G221" s="363"/>
    </row>
    <row r="222" spans="1:7" ht="15" customHeight="1" x14ac:dyDescent="0.2">
      <c r="A222" s="170"/>
      <c r="B222" s="188" t="s">
        <v>426</v>
      </c>
      <c r="C222" s="185" t="s">
        <v>16</v>
      </c>
      <c r="D222" s="186">
        <v>8</v>
      </c>
      <c r="E222" s="174">
        <v>0</v>
      </c>
      <c r="F222" s="190">
        <f>E222*D222</f>
        <v>0</v>
      </c>
      <c r="G222" s="363"/>
    </row>
    <row r="223" spans="1:7" ht="15" customHeight="1" x14ac:dyDescent="0.2">
      <c r="A223" s="155">
        <v>4</v>
      </c>
      <c r="B223" s="191" t="s">
        <v>413</v>
      </c>
      <c r="C223" s="163" t="s">
        <v>150</v>
      </c>
      <c r="D223" s="164">
        <v>1</v>
      </c>
      <c r="E223" s="165">
        <v>0</v>
      </c>
      <c r="F223" s="166">
        <f>E223*D223</f>
        <v>0</v>
      </c>
    </row>
    <row r="224" spans="1:7" ht="15" customHeight="1" x14ac:dyDescent="0.2">
      <c r="A224" s="155">
        <v>5</v>
      </c>
      <c r="B224" s="191" t="s">
        <v>427</v>
      </c>
      <c r="C224" s="163" t="s">
        <v>150</v>
      </c>
      <c r="D224" s="164">
        <v>1</v>
      </c>
      <c r="E224" s="165">
        <v>0</v>
      </c>
      <c r="F224" s="166">
        <f>E224*D224</f>
        <v>0</v>
      </c>
    </row>
    <row r="225" spans="1:9" ht="15" customHeight="1" x14ac:dyDescent="0.25">
      <c r="A225" s="155"/>
      <c r="B225" s="191"/>
      <c r="C225" s="163"/>
      <c r="D225" s="164"/>
      <c r="E225" s="197" t="s">
        <v>151</v>
      </c>
      <c r="F225" s="192">
        <f>SUM(F217:F224)</f>
        <v>0</v>
      </c>
    </row>
    <row r="226" spans="1:9" ht="15" customHeight="1" x14ac:dyDescent="0.2">
      <c r="A226" s="155"/>
      <c r="B226" s="193" t="s">
        <v>428</v>
      </c>
      <c r="C226" s="163"/>
      <c r="D226" s="164"/>
      <c r="E226" s="165"/>
      <c r="F226" s="166"/>
    </row>
    <row r="227" spans="1:9" ht="28.5" x14ac:dyDescent="0.2">
      <c r="A227" s="367">
        <v>1</v>
      </c>
      <c r="B227" s="368" t="s">
        <v>429</v>
      </c>
      <c r="C227" s="165" t="s">
        <v>16</v>
      </c>
      <c r="D227" s="164">
        <v>1</v>
      </c>
      <c r="E227" s="369">
        <v>0</v>
      </c>
      <c r="F227" s="165">
        <f>E227*D227</f>
        <v>0</v>
      </c>
    </row>
    <row r="228" spans="1:9" ht="30" customHeight="1" x14ac:dyDescent="0.2">
      <c r="A228" s="367">
        <v>2</v>
      </c>
      <c r="B228" s="370" t="s">
        <v>430</v>
      </c>
      <c r="C228" s="165" t="s">
        <v>16</v>
      </c>
      <c r="D228" s="164">
        <v>1</v>
      </c>
      <c r="E228" s="369">
        <v>0</v>
      </c>
      <c r="F228" s="165">
        <f>E228*D228</f>
        <v>0</v>
      </c>
      <c r="I228" s="333"/>
    </row>
    <row r="229" spans="1:9" ht="28.5" x14ac:dyDescent="0.2">
      <c r="A229" s="367">
        <v>3</v>
      </c>
      <c r="B229" s="371" t="s">
        <v>431</v>
      </c>
      <c r="C229" s="165" t="s">
        <v>16</v>
      </c>
      <c r="D229" s="164">
        <v>1</v>
      </c>
      <c r="E229" s="369">
        <v>0</v>
      </c>
      <c r="F229" s="165">
        <f>E229*D229</f>
        <v>0</v>
      </c>
    </row>
    <row r="230" spans="1:9" ht="45.95" customHeight="1" x14ac:dyDescent="0.2">
      <c r="A230" s="367">
        <v>4</v>
      </c>
      <c r="B230" s="372" t="s">
        <v>432</v>
      </c>
      <c r="C230" s="165" t="s">
        <v>8</v>
      </c>
      <c r="D230" s="164">
        <v>18</v>
      </c>
      <c r="E230" s="369">
        <v>0</v>
      </c>
      <c r="F230" s="165">
        <f>E230*D230</f>
        <v>0</v>
      </c>
      <c r="H230" s="333"/>
    </row>
    <row r="231" spans="1:9" x14ac:dyDescent="0.2">
      <c r="A231" s="367">
        <v>5</v>
      </c>
      <c r="B231" s="373" t="s">
        <v>433</v>
      </c>
      <c r="C231" s="165" t="s">
        <v>150</v>
      </c>
      <c r="D231" s="374">
        <v>1</v>
      </c>
      <c r="E231" s="369">
        <v>0</v>
      </c>
      <c r="F231" s="375">
        <f>E231*D231</f>
        <v>0</v>
      </c>
    </row>
    <row r="232" spans="1:9" ht="15" customHeight="1" x14ac:dyDescent="0.25">
      <c r="A232" s="155"/>
      <c r="B232" s="193"/>
      <c r="C232" s="163"/>
      <c r="D232" s="164"/>
      <c r="E232" s="197" t="s">
        <v>151</v>
      </c>
      <c r="F232" s="192">
        <f>SUM(F227:F231)</f>
        <v>0</v>
      </c>
    </row>
    <row r="233" spans="1:9" ht="15" customHeight="1" x14ac:dyDescent="0.25">
      <c r="A233" s="155"/>
      <c r="B233" s="376" t="s">
        <v>434</v>
      </c>
      <c r="C233" s="163"/>
      <c r="D233" s="164"/>
      <c r="E233" s="197"/>
      <c r="F233" s="166"/>
    </row>
    <row r="234" spans="1:9" ht="30" customHeight="1" x14ac:dyDescent="0.2">
      <c r="A234" s="155">
        <v>1</v>
      </c>
      <c r="B234" s="195" t="s">
        <v>435</v>
      </c>
      <c r="C234" s="163" t="s">
        <v>16</v>
      </c>
      <c r="D234" s="164">
        <v>6</v>
      </c>
      <c r="E234" s="369">
        <v>0</v>
      </c>
      <c r="F234" s="331">
        <f t="shared" ref="F234:F246" si="1">E234*D234</f>
        <v>0</v>
      </c>
    </row>
    <row r="235" spans="1:9" ht="30" customHeight="1" x14ac:dyDescent="0.2">
      <c r="A235" s="155">
        <v>2</v>
      </c>
      <c r="B235" s="195" t="s">
        <v>436</v>
      </c>
      <c r="C235" s="163" t="s">
        <v>16</v>
      </c>
      <c r="D235" s="164">
        <v>4</v>
      </c>
      <c r="E235" s="369">
        <v>0</v>
      </c>
      <c r="F235" s="331">
        <f t="shared" si="1"/>
        <v>0</v>
      </c>
    </row>
    <row r="236" spans="1:9" ht="15" customHeight="1" x14ac:dyDescent="0.2">
      <c r="A236" s="155">
        <v>3</v>
      </c>
      <c r="B236" s="191" t="s">
        <v>437</v>
      </c>
      <c r="C236" s="163" t="s">
        <v>16</v>
      </c>
      <c r="D236" s="164">
        <v>4</v>
      </c>
      <c r="E236" s="369">
        <v>0</v>
      </c>
      <c r="F236" s="166">
        <f t="shared" si="1"/>
        <v>0</v>
      </c>
    </row>
    <row r="237" spans="1:9" ht="45" customHeight="1" x14ac:dyDescent="0.2">
      <c r="A237" s="155">
        <v>4</v>
      </c>
      <c r="B237" s="195" t="s">
        <v>438</v>
      </c>
      <c r="C237" s="163" t="s">
        <v>16</v>
      </c>
      <c r="D237" s="164">
        <v>1</v>
      </c>
      <c r="E237" s="369">
        <v>0</v>
      </c>
      <c r="F237" s="331">
        <f t="shared" si="1"/>
        <v>0</v>
      </c>
    </row>
    <row r="238" spans="1:9" ht="15" customHeight="1" x14ac:dyDescent="0.2">
      <c r="A238" s="155">
        <v>5</v>
      </c>
      <c r="B238" s="191" t="s">
        <v>439</v>
      </c>
      <c r="C238" s="163" t="s">
        <v>16</v>
      </c>
      <c r="D238" s="164">
        <v>1</v>
      </c>
      <c r="E238" s="369">
        <v>0</v>
      </c>
      <c r="F238" s="166">
        <f t="shared" si="1"/>
        <v>0</v>
      </c>
    </row>
    <row r="239" spans="1:9" ht="15" customHeight="1" x14ac:dyDescent="0.2">
      <c r="A239" s="155">
        <v>6</v>
      </c>
      <c r="B239" s="191" t="s">
        <v>440</v>
      </c>
      <c r="C239" s="163" t="s">
        <v>16</v>
      </c>
      <c r="D239" s="164">
        <v>1</v>
      </c>
      <c r="E239" s="369">
        <v>0</v>
      </c>
      <c r="F239" s="166">
        <f t="shared" si="1"/>
        <v>0</v>
      </c>
    </row>
    <row r="240" spans="1:9" ht="15" customHeight="1" x14ac:dyDescent="0.2">
      <c r="A240" s="155">
        <v>7</v>
      </c>
      <c r="B240" s="195" t="s">
        <v>441</v>
      </c>
      <c r="C240" s="163" t="s">
        <v>16</v>
      </c>
      <c r="D240" s="164">
        <v>1</v>
      </c>
      <c r="E240" s="369">
        <v>0</v>
      </c>
      <c r="F240" s="166">
        <f t="shared" si="1"/>
        <v>0</v>
      </c>
    </row>
    <row r="241" spans="1:6" ht="15" customHeight="1" x14ac:dyDescent="0.2">
      <c r="A241" s="155">
        <v>8</v>
      </c>
      <c r="B241" s="191" t="s">
        <v>442</v>
      </c>
      <c r="C241" s="163" t="s">
        <v>8</v>
      </c>
      <c r="D241" s="164">
        <v>60</v>
      </c>
      <c r="E241" s="369">
        <v>0</v>
      </c>
      <c r="F241" s="166">
        <f t="shared" si="1"/>
        <v>0</v>
      </c>
    </row>
    <row r="242" spans="1:6" ht="15" customHeight="1" x14ac:dyDescent="0.2">
      <c r="A242" s="155">
        <v>9</v>
      </c>
      <c r="B242" s="191" t="s">
        <v>443</v>
      </c>
      <c r="C242" s="163" t="s">
        <v>8</v>
      </c>
      <c r="D242" s="164">
        <v>30</v>
      </c>
      <c r="E242" s="369">
        <v>0</v>
      </c>
      <c r="F242" s="166">
        <f t="shared" si="1"/>
        <v>0</v>
      </c>
    </row>
    <row r="243" spans="1:6" ht="15" customHeight="1" x14ac:dyDescent="0.2">
      <c r="A243" s="155">
        <v>10</v>
      </c>
      <c r="B243" s="195" t="s">
        <v>444</v>
      </c>
      <c r="C243" s="163" t="s">
        <v>16</v>
      </c>
      <c r="D243" s="164">
        <v>1</v>
      </c>
      <c r="E243" s="369">
        <v>0</v>
      </c>
      <c r="F243" s="166">
        <f t="shared" si="1"/>
        <v>0</v>
      </c>
    </row>
    <row r="244" spans="1:6" ht="15" customHeight="1" x14ac:dyDescent="0.2">
      <c r="A244" s="155">
        <v>11</v>
      </c>
      <c r="B244" s="195" t="s">
        <v>445</v>
      </c>
      <c r="C244" s="163" t="s">
        <v>16</v>
      </c>
      <c r="D244" s="164">
        <v>1</v>
      </c>
      <c r="E244" s="369">
        <v>0</v>
      </c>
      <c r="F244" s="166">
        <f t="shared" si="1"/>
        <v>0</v>
      </c>
    </row>
    <row r="245" spans="1:6" ht="15" customHeight="1" x14ac:dyDescent="0.2">
      <c r="A245" s="155">
        <v>12</v>
      </c>
      <c r="B245" s="191" t="s">
        <v>446</v>
      </c>
      <c r="C245" s="163" t="s">
        <v>8</v>
      </c>
      <c r="D245" s="164">
        <v>15</v>
      </c>
      <c r="E245" s="369">
        <v>0</v>
      </c>
      <c r="F245" s="166">
        <f t="shared" si="1"/>
        <v>0</v>
      </c>
    </row>
    <row r="246" spans="1:6" ht="15" customHeight="1" x14ac:dyDescent="0.2">
      <c r="A246" s="155">
        <v>13</v>
      </c>
      <c r="B246" s="191" t="s">
        <v>447</v>
      </c>
      <c r="C246" s="163" t="s">
        <v>150</v>
      </c>
      <c r="D246" s="164">
        <v>1</v>
      </c>
      <c r="E246" s="369">
        <v>0</v>
      </c>
      <c r="F246" s="166">
        <f t="shared" si="1"/>
        <v>0</v>
      </c>
    </row>
    <row r="247" spans="1:6" ht="15" customHeight="1" x14ac:dyDescent="0.25">
      <c r="A247" s="155"/>
      <c r="B247" s="191"/>
      <c r="C247" s="163"/>
      <c r="D247" s="164"/>
      <c r="E247" s="197" t="s">
        <v>151</v>
      </c>
      <c r="F247" s="192">
        <f>SUM(F234:F246)</f>
        <v>0</v>
      </c>
    </row>
    <row r="248" spans="1:6" ht="15" customHeight="1" x14ac:dyDescent="0.25">
      <c r="A248" s="155"/>
      <c r="B248" s="376" t="s">
        <v>448</v>
      </c>
      <c r="C248" s="163"/>
      <c r="D248" s="164"/>
      <c r="E248" s="197"/>
      <c r="F248" s="166"/>
    </row>
    <row r="249" spans="1:6" ht="219" customHeight="1" x14ac:dyDescent="0.2">
      <c r="A249" s="155">
        <v>1</v>
      </c>
      <c r="B249" s="195" t="s">
        <v>485</v>
      </c>
      <c r="C249" s="163" t="s">
        <v>16</v>
      </c>
      <c r="D249" s="164">
        <v>1</v>
      </c>
      <c r="E249" s="369">
        <v>0</v>
      </c>
      <c r="F249" s="331">
        <f t="shared" ref="F249:F265" si="2">E249*D249</f>
        <v>0</v>
      </c>
    </row>
    <row r="250" spans="1:6" ht="48.75" customHeight="1" x14ac:dyDescent="0.2">
      <c r="A250" s="155">
        <v>2</v>
      </c>
      <c r="B250" s="195" t="s">
        <v>486</v>
      </c>
      <c r="C250" s="163" t="s">
        <v>16</v>
      </c>
      <c r="D250" s="164">
        <v>1</v>
      </c>
      <c r="E250" s="369">
        <v>0</v>
      </c>
      <c r="F250" s="331">
        <f t="shared" si="2"/>
        <v>0</v>
      </c>
    </row>
    <row r="251" spans="1:6" ht="188.25" customHeight="1" x14ac:dyDescent="0.2">
      <c r="A251" s="155">
        <v>3</v>
      </c>
      <c r="B251" s="195" t="s">
        <v>483</v>
      </c>
      <c r="C251" s="163" t="s">
        <v>16</v>
      </c>
      <c r="D251" s="164">
        <v>6</v>
      </c>
      <c r="E251" s="369">
        <v>0</v>
      </c>
      <c r="F251" s="331">
        <f t="shared" si="2"/>
        <v>0</v>
      </c>
    </row>
    <row r="252" spans="1:6" ht="105" customHeight="1" x14ac:dyDescent="0.2">
      <c r="A252" s="155">
        <v>4</v>
      </c>
      <c r="B252" s="195" t="s">
        <v>487</v>
      </c>
      <c r="C252" s="163" t="s">
        <v>16</v>
      </c>
      <c r="D252" s="164">
        <v>2</v>
      </c>
      <c r="E252" s="369">
        <v>0</v>
      </c>
      <c r="F252" s="331">
        <f t="shared" si="2"/>
        <v>0</v>
      </c>
    </row>
    <row r="253" spans="1:6" ht="30" customHeight="1" x14ac:dyDescent="0.2">
      <c r="A253" s="155">
        <v>5</v>
      </c>
      <c r="B253" s="195" t="s">
        <v>488</v>
      </c>
      <c r="C253" s="163" t="s">
        <v>16</v>
      </c>
      <c r="D253" s="164">
        <v>6</v>
      </c>
      <c r="E253" s="369">
        <v>0</v>
      </c>
      <c r="F253" s="331">
        <f t="shared" si="2"/>
        <v>0</v>
      </c>
    </row>
    <row r="254" spans="1:6" ht="33.75" customHeight="1" x14ac:dyDescent="0.2">
      <c r="A254" s="155">
        <v>6</v>
      </c>
      <c r="B254" s="377" t="s">
        <v>489</v>
      </c>
      <c r="C254" s="163" t="s">
        <v>16</v>
      </c>
      <c r="D254" s="164">
        <v>1</v>
      </c>
      <c r="E254" s="369">
        <v>0</v>
      </c>
      <c r="F254" s="331">
        <f t="shared" si="2"/>
        <v>0</v>
      </c>
    </row>
    <row r="255" spans="1:6" ht="62.25" customHeight="1" x14ac:dyDescent="0.2">
      <c r="A255" s="170">
        <v>7</v>
      </c>
      <c r="B255" s="378" t="s">
        <v>490</v>
      </c>
      <c r="C255" s="185" t="s">
        <v>16</v>
      </c>
      <c r="D255" s="186">
        <v>6</v>
      </c>
      <c r="E255" s="324">
        <v>0</v>
      </c>
      <c r="F255" s="350">
        <f t="shared" si="2"/>
        <v>0</v>
      </c>
    </row>
    <row r="256" spans="1:6" ht="164.25" customHeight="1" x14ac:dyDescent="0.2">
      <c r="A256" s="155">
        <v>8</v>
      </c>
      <c r="B256" s="195" t="s">
        <v>491</v>
      </c>
      <c r="C256" s="163" t="s">
        <v>16</v>
      </c>
      <c r="D256" s="164">
        <v>2</v>
      </c>
      <c r="E256" s="369">
        <v>0</v>
      </c>
      <c r="F256" s="331">
        <f t="shared" si="2"/>
        <v>0</v>
      </c>
    </row>
    <row r="257" spans="1:6" ht="51.75" customHeight="1" x14ac:dyDescent="0.2">
      <c r="A257" s="155">
        <v>9</v>
      </c>
      <c r="B257" s="195" t="s">
        <v>492</v>
      </c>
      <c r="C257" s="163" t="s">
        <v>16</v>
      </c>
      <c r="D257" s="164">
        <v>1</v>
      </c>
      <c r="E257" s="369">
        <v>0</v>
      </c>
      <c r="F257" s="331">
        <f t="shared" si="2"/>
        <v>0</v>
      </c>
    </row>
    <row r="258" spans="1:6" ht="179.25" customHeight="1" x14ac:dyDescent="0.2">
      <c r="A258" s="155">
        <v>10</v>
      </c>
      <c r="B258" s="377" t="s">
        <v>493</v>
      </c>
      <c r="C258" s="163" t="s">
        <v>16</v>
      </c>
      <c r="D258" s="164">
        <v>1</v>
      </c>
      <c r="E258" s="369">
        <v>0</v>
      </c>
      <c r="F258" s="331">
        <f t="shared" si="2"/>
        <v>0</v>
      </c>
    </row>
    <row r="259" spans="1:6" ht="15" customHeight="1" x14ac:dyDescent="0.2">
      <c r="A259" s="178">
        <v>11</v>
      </c>
      <c r="B259" s="379" t="s">
        <v>449</v>
      </c>
      <c r="C259" s="179" t="s">
        <v>8</v>
      </c>
      <c r="D259" s="180">
        <v>560</v>
      </c>
      <c r="E259" s="380">
        <v>0</v>
      </c>
      <c r="F259" s="182">
        <f t="shared" si="2"/>
        <v>0</v>
      </c>
    </row>
    <row r="260" spans="1:6" ht="15" customHeight="1" x14ac:dyDescent="0.2">
      <c r="A260" s="155">
        <v>12</v>
      </c>
      <c r="B260" s="381" t="s">
        <v>450</v>
      </c>
      <c r="C260" s="163" t="s">
        <v>8</v>
      </c>
      <c r="D260" s="164">
        <v>70</v>
      </c>
      <c r="E260" s="369">
        <v>0</v>
      </c>
      <c r="F260" s="166">
        <f t="shared" si="2"/>
        <v>0</v>
      </c>
    </row>
    <row r="261" spans="1:6" ht="15" customHeight="1" x14ac:dyDescent="0.2">
      <c r="A261" s="155">
        <v>13</v>
      </c>
      <c r="B261" s="381" t="s">
        <v>451</v>
      </c>
      <c r="C261" s="163" t="s">
        <v>8</v>
      </c>
      <c r="D261" s="164">
        <v>20</v>
      </c>
      <c r="E261" s="369">
        <v>0</v>
      </c>
      <c r="F261" s="166">
        <f t="shared" si="2"/>
        <v>0</v>
      </c>
    </row>
    <row r="262" spans="1:6" ht="15" customHeight="1" x14ac:dyDescent="0.2">
      <c r="A262" s="155">
        <v>14</v>
      </c>
      <c r="B262" s="381" t="s">
        <v>452</v>
      </c>
      <c r="C262" s="163" t="s">
        <v>8</v>
      </c>
      <c r="D262" s="164">
        <v>70</v>
      </c>
      <c r="E262" s="369">
        <v>0</v>
      </c>
      <c r="F262" s="166">
        <f t="shared" si="2"/>
        <v>0</v>
      </c>
    </row>
    <row r="263" spans="1:6" ht="15" customHeight="1" x14ac:dyDescent="0.2">
      <c r="A263" s="155">
        <v>15</v>
      </c>
      <c r="B263" s="381" t="s">
        <v>453</v>
      </c>
      <c r="C263" s="163" t="s">
        <v>150</v>
      </c>
      <c r="D263" s="164">
        <v>1</v>
      </c>
      <c r="E263" s="369">
        <v>0</v>
      </c>
      <c r="F263" s="166">
        <f t="shared" si="2"/>
        <v>0</v>
      </c>
    </row>
    <row r="264" spans="1:6" ht="15" customHeight="1" x14ac:dyDescent="0.2">
      <c r="A264" s="155">
        <v>16</v>
      </c>
      <c r="B264" s="377" t="s">
        <v>454</v>
      </c>
      <c r="C264" s="163" t="s">
        <v>150</v>
      </c>
      <c r="D264" s="164">
        <v>1</v>
      </c>
      <c r="E264" s="369">
        <v>0</v>
      </c>
      <c r="F264" s="166">
        <f t="shared" si="2"/>
        <v>0</v>
      </c>
    </row>
    <row r="265" spans="1:6" ht="15" customHeight="1" x14ac:dyDescent="0.2">
      <c r="A265" s="155">
        <v>17</v>
      </c>
      <c r="B265" s="377" t="s">
        <v>455</v>
      </c>
      <c r="C265" s="163" t="s">
        <v>150</v>
      </c>
      <c r="D265" s="164">
        <v>1</v>
      </c>
      <c r="E265" s="369">
        <v>0</v>
      </c>
      <c r="F265" s="166">
        <f t="shared" si="2"/>
        <v>0</v>
      </c>
    </row>
    <row r="266" spans="1:6" ht="15" customHeight="1" x14ac:dyDescent="0.25">
      <c r="A266" s="170"/>
      <c r="B266" s="382"/>
      <c r="C266" s="185"/>
      <c r="D266" s="186"/>
      <c r="E266" s="383" t="s">
        <v>151</v>
      </c>
      <c r="F266" s="384">
        <f>SUM(F258:F265)</f>
        <v>0</v>
      </c>
    </row>
    <row r="267" spans="1:6" ht="15" customHeight="1" x14ac:dyDescent="0.25">
      <c r="A267" s="170"/>
      <c r="B267" s="385" t="s">
        <v>456</v>
      </c>
      <c r="C267" s="185"/>
      <c r="D267" s="186"/>
      <c r="E267" s="383"/>
      <c r="F267" s="190"/>
    </row>
    <row r="268" spans="1:6" s="389" customFormat="1" ht="231" customHeight="1" x14ac:dyDescent="0.25">
      <c r="A268" s="393">
        <v>1</v>
      </c>
      <c r="B268" s="394" t="s">
        <v>457</v>
      </c>
      <c r="C268" s="395"/>
      <c r="D268" s="396"/>
      <c r="E268" s="380"/>
      <c r="F268" s="397"/>
    </row>
    <row r="269" spans="1:6" s="389" customFormat="1" ht="15" x14ac:dyDescent="0.25">
      <c r="A269" s="398"/>
      <c r="B269" s="394" t="s">
        <v>458</v>
      </c>
      <c r="C269" s="395" t="s">
        <v>16</v>
      </c>
      <c r="D269" s="396">
        <v>1</v>
      </c>
      <c r="E269" s="380">
        <v>0</v>
      </c>
      <c r="F269" s="399">
        <f>E269*D269</f>
        <v>0</v>
      </c>
    </row>
    <row r="270" spans="1:6" s="389" customFormat="1" ht="18.75" customHeight="1" x14ac:dyDescent="0.25">
      <c r="A270" s="400">
        <v>2</v>
      </c>
      <c r="B270" s="401" t="s">
        <v>459</v>
      </c>
      <c r="C270" s="402" t="s">
        <v>16</v>
      </c>
      <c r="D270" s="374">
        <v>1</v>
      </c>
      <c r="E270" s="369">
        <v>0</v>
      </c>
      <c r="F270" s="403">
        <f>E270*D270</f>
        <v>0</v>
      </c>
    </row>
    <row r="271" spans="1:6" s="389" customFormat="1" ht="128.25" x14ac:dyDescent="0.25">
      <c r="A271" s="393">
        <v>3</v>
      </c>
      <c r="B271" s="404" t="s">
        <v>460</v>
      </c>
      <c r="C271" s="405"/>
      <c r="D271" s="317"/>
      <c r="E271" s="318"/>
      <c r="F271" s="406"/>
    </row>
    <row r="272" spans="1:6" s="389" customFormat="1" ht="15" x14ac:dyDescent="0.25">
      <c r="A272" s="407"/>
      <c r="B272" s="408" t="s">
        <v>461</v>
      </c>
      <c r="C272" s="409" t="s">
        <v>16</v>
      </c>
      <c r="D272" s="323">
        <v>3</v>
      </c>
      <c r="E272" s="324">
        <v>0</v>
      </c>
      <c r="F272" s="410">
        <f>E272*D272</f>
        <v>0</v>
      </c>
    </row>
    <row r="273" spans="1:6" s="389" customFormat="1" ht="152.25" customHeight="1" x14ac:dyDescent="0.25">
      <c r="A273" s="393">
        <v>4</v>
      </c>
      <c r="B273" s="404" t="s">
        <v>462</v>
      </c>
      <c r="C273" s="405"/>
      <c r="D273" s="317"/>
      <c r="E273" s="318"/>
      <c r="F273" s="406"/>
    </row>
    <row r="274" spans="1:6" s="389" customFormat="1" ht="15" x14ac:dyDescent="0.25">
      <c r="A274" s="407"/>
      <c r="B274" s="411" t="s">
        <v>463</v>
      </c>
      <c r="C274" s="409" t="s">
        <v>16</v>
      </c>
      <c r="D274" s="323">
        <v>8</v>
      </c>
      <c r="E274" s="324">
        <v>0</v>
      </c>
      <c r="F274" s="410">
        <f>E274*D274</f>
        <v>0</v>
      </c>
    </row>
    <row r="275" spans="1:6" s="389" customFormat="1" ht="47.25" customHeight="1" x14ac:dyDescent="0.25">
      <c r="A275" s="393">
        <v>5</v>
      </c>
      <c r="B275" s="404" t="s">
        <v>464</v>
      </c>
      <c r="C275" s="405"/>
      <c r="D275" s="317"/>
      <c r="E275" s="318"/>
      <c r="F275" s="406"/>
    </row>
    <row r="276" spans="1:6" s="389" customFormat="1" ht="15" x14ac:dyDescent="0.25">
      <c r="A276" s="407"/>
      <c r="B276" s="408" t="s">
        <v>465</v>
      </c>
      <c r="C276" s="409" t="s">
        <v>16</v>
      </c>
      <c r="D276" s="323">
        <v>8</v>
      </c>
      <c r="E276" s="324">
        <v>0</v>
      </c>
      <c r="F276" s="410">
        <f>E276*D276</f>
        <v>0</v>
      </c>
    </row>
    <row r="277" spans="1:6" s="389" customFormat="1" ht="42.75" x14ac:dyDescent="0.25">
      <c r="A277" s="400">
        <v>6</v>
      </c>
      <c r="B277" s="401" t="s">
        <v>466</v>
      </c>
      <c r="C277" s="402" t="s">
        <v>16</v>
      </c>
      <c r="D277" s="374">
        <v>1</v>
      </c>
      <c r="E277" s="369">
        <v>0</v>
      </c>
      <c r="F277" s="403">
        <f>E277*D277</f>
        <v>0</v>
      </c>
    </row>
    <row r="278" spans="1:6" s="389" customFormat="1" ht="58.5" customHeight="1" x14ac:dyDescent="0.25">
      <c r="A278" s="400">
        <v>7</v>
      </c>
      <c r="B278" s="401" t="s">
        <v>467</v>
      </c>
      <c r="C278" s="402" t="s">
        <v>16</v>
      </c>
      <c r="D278" s="374">
        <v>1</v>
      </c>
      <c r="E278" s="369">
        <v>0</v>
      </c>
      <c r="F278" s="412">
        <f>E278*D278</f>
        <v>0</v>
      </c>
    </row>
    <row r="279" spans="1:6" s="389" customFormat="1" ht="28.5" x14ac:dyDescent="0.25">
      <c r="A279" s="393">
        <v>8</v>
      </c>
      <c r="B279" s="404" t="s">
        <v>468</v>
      </c>
      <c r="C279" s="405"/>
      <c r="D279" s="317"/>
      <c r="E279" s="318"/>
      <c r="F279" s="406"/>
    </row>
    <row r="280" spans="1:6" s="389" customFormat="1" ht="15" x14ac:dyDescent="0.25">
      <c r="A280" s="398"/>
      <c r="B280" s="413" t="s">
        <v>469</v>
      </c>
      <c r="C280" s="395" t="s">
        <v>8</v>
      </c>
      <c r="D280" s="396">
        <v>250</v>
      </c>
      <c r="E280" s="380">
        <v>0</v>
      </c>
      <c r="F280" s="399">
        <f>E280*D280</f>
        <v>0</v>
      </c>
    </row>
    <row r="281" spans="1:6" s="389" customFormat="1" ht="15" x14ac:dyDescent="0.25">
      <c r="A281" s="407"/>
      <c r="B281" s="414" t="s">
        <v>470</v>
      </c>
      <c r="C281" s="409" t="s">
        <v>8</v>
      </c>
      <c r="D281" s="323">
        <v>50</v>
      </c>
      <c r="E281" s="324">
        <v>0</v>
      </c>
      <c r="F281" s="410">
        <f>E281*D281</f>
        <v>0</v>
      </c>
    </row>
    <row r="282" spans="1:6" s="389" customFormat="1" ht="62.25" customHeight="1" x14ac:dyDescent="0.25">
      <c r="A282" s="400">
        <v>9</v>
      </c>
      <c r="B282" s="401" t="s">
        <v>471</v>
      </c>
      <c r="C282" s="402" t="s">
        <v>472</v>
      </c>
      <c r="D282" s="374">
        <v>1</v>
      </c>
      <c r="E282" s="369">
        <v>0</v>
      </c>
      <c r="F282" s="403">
        <f>E282*D282</f>
        <v>0</v>
      </c>
    </row>
    <row r="283" spans="1:6" s="389" customFormat="1" ht="15" customHeight="1" x14ac:dyDescent="0.25">
      <c r="A283" s="390"/>
      <c r="B283" s="386"/>
      <c r="C283" s="387"/>
      <c r="D283" s="388"/>
      <c r="E283" s="391" t="s">
        <v>151</v>
      </c>
      <c r="F283" s="392">
        <f>SUM(F274:F282)</f>
        <v>0</v>
      </c>
    </row>
    <row r="284" spans="1:6" ht="15" customHeight="1" x14ac:dyDescent="0.2">
      <c r="A284" s="155"/>
      <c r="B284" s="193" t="s">
        <v>473</v>
      </c>
      <c r="C284" s="163"/>
      <c r="D284" s="164"/>
      <c r="E284" s="165"/>
      <c r="F284" s="166"/>
    </row>
    <row r="285" spans="1:6" ht="15" customHeight="1" x14ac:dyDescent="0.2">
      <c r="A285" s="155"/>
      <c r="B285" s="193" t="s">
        <v>383</v>
      </c>
      <c r="C285" s="163"/>
      <c r="D285" s="164"/>
      <c r="E285" s="165"/>
      <c r="F285" s="166">
        <f>F209</f>
        <v>0</v>
      </c>
    </row>
    <row r="286" spans="1:6" ht="15" customHeight="1" x14ac:dyDescent="0.2">
      <c r="A286" s="155"/>
      <c r="B286" s="193" t="s">
        <v>414</v>
      </c>
      <c r="C286" s="163"/>
      <c r="D286" s="164"/>
      <c r="E286" s="165"/>
      <c r="F286" s="166">
        <f>F225</f>
        <v>0</v>
      </c>
    </row>
    <row r="287" spans="1:6" ht="15" customHeight="1" x14ac:dyDescent="0.2">
      <c r="A287" s="155"/>
      <c r="B287" s="193" t="s">
        <v>428</v>
      </c>
      <c r="C287" s="163"/>
      <c r="D287" s="164"/>
      <c r="E287" s="165"/>
      <c r="F287" s="166">
        <f>F232</f>
        <v>0</v>
      </c>
    </row>
    <row r="288" spans="1:6" ht="15" customHeight="1" x14ac:dyDescent="0.25">
      <c r="A288" s="155"/>
      <c r="B288" s="376" t="s">
        <v>474</v>
      </c>
      <c r="C288" s="163"/>
      <c r="D288" s="164"/>
      <c r="E288" s="197"/>
      <c r="F288" s="166">
        <f>F247</f>
        <v>0</v>
      </c>
    </row>
    <row r="289" spans="1:6" ht="15" customHeight="1" x14ac:dyDescent="0.25">
      <c r="A289" s="155"/>
      <c r="B289" s="376" t="s">
        <v>448</v>
      </c>
      <c r="C289" s="163"/>
      <c r="D289" s="164"/>
      <c r="E289" s="197"/>
      <c r="F289" s="166">
        <f>F266</f>
        <v>0</v>
      </c>
    </row>
    <row r="290" spans="1:6" ht="15" customHeight="1" x14ac:dyDescent="0.25">
      <c r="A290" s="170"/>
      <c r="B290" s="385" t="s">
        <v>456</v>
      </c>
      <c r="C290" s="185"/>
      <c r="D290" s="186"/>
      <c r="E290" s="383"/>
      <c r="F290" s="190">
        <f>F283</f>
        <v>0</v>
      </c>
    </row>
    <row r="291" spans="1:6" ht="15" customHeight="1" x14ac:dyDescent="0.2">
      <c r="A291" s="155"/>
      <c r="B291" s="193" t="s">
        <v>475</v>
      </c>
      <c r="C291" s="163"/>
      <c r="D291" s="164"/>
      <c r="E291" s="165"/>
      <c r="F291" s="192">
        <f>SUM(F285:F290)</f>
        <v>0</v>
      </c>
    </row>
    <row r="292" spans="1:6" ht="15" customHeight="1" x14ac:dyDescent="0.2">
      <c r="A292" s="155"/>
      <c r="B292" s="193"/>
      <c r="C292" s="163"/>
      <c r="D292" s="164"/>
      <c r="E292" s="165"/>
      <c r="F292" s="166"/>
    </row>
    <row r="293" spans="1:6" ht="15" customHeight="1" x14ac:dyDescent="0.2">
      <c r="A293" s="155"/>
      <c r="B293" s="193"/>
      <c r="C293" s="163"/>
      <c r="D293" s="164"/>
      <c r="E293" s="165"/>
      <c r="F293" s="166"/>
    </row>
    <row r="294" spans="1:6" ht="15" customHeight="1" x14ac:dyDescent="0.2">
      <c r="A294" s="155"/>
      <c r="B294" s="193" t="s">
        <v>476</v>
      </c>
      <c r="C294" s="163"/>
      <c r="D294" s="164"/>
      <c r="E294" s="165"/>
      <c r="F294" s="166"/>
    </row>
    <row r="295" spans="1:6" ht="15" customHeight="1" x14ac:dyDescent="0.2">
      <c r="A295" s="148"/>
      <c r="B295" s="194" t="s">
        <v>152</v>
      </c>
      <c r="C295" s="150"/>
      <c r="D295" s="151"/>
      <c r="E295" s="152"/>
      <c r="F295" s="153"/>
    </row>
    <row r="296" spans="1:6" ht="14.25" customHeight="1" x14ac:dyDescent="0.2">
      <c r="B296" s="198" t="s">
        <v>153</v>
      </c>
    </row>
    <row r="297" spans="1:6" ht="15.75" customHeight="1" x14ac:dyDescent="0.2">
      <c r="B297" s="198" t="s">
        <v>154</v>
      </c>
    </row>
    <row r="298" spans="1:6" ht="15" customHeight="1" x14ac:dyDescent="0.2">
      <c r="B298" s="198" t="s">
        <v>155</v>
      </c>
    </row>
    <row r="299" spans="1:6" ht="15" customHeight="1" x14ac:dyDescent="0.2">
      <c r="B299" s="198" t="s">
        <v>156</v>
      </c>
      <c r="F299" s="184"/>
    </row>
    <row r="300" spans="1:6" ht="15" x14ac:dyDescent="0.2">
      <c r="A300" s="170"/>
      <c r="B300" s="199" t="s">
        <v>157</v>
      </c>
      <c r="C300" s="185"/>
      <c r="D300" s="186"/>
      <c r="E300" s="174"/>
      <c r="F300" s="190"/>
    </row>
    <row r="301" spans="1:6" ht="27.75" customHeight="1" x14ac:dyDescent="0.2">
      <c r="A301" s="148">
        <v>1</v>
      </c>
      <c r="B301" s="169" t="s">
        <v>158</v>
      </c>
      <c r="C301" s="150"/>
      <c r="D301" s="151"/>
      <c r="E301" s="152"/>
      <c r="F301" s="200"/>
    </row>
    <row r="302" spans="1:6" ht="15" customHeight="1" x14ac:dyDescent="0.2">
      <c r="A302" s="170"/>
      <c r="B302" s="188" t="s">
        <v>159</v>
      </c>
      <c r="C302" s="185" t="s">
        <v>8</v>
      </c>
      <c r="D302" s="186">
        <v>95</v>
      </c>
      <c r="E302" s="201" t="s">
        <v>160</v>
      </c>
      <c r="F302" s="175">
        <f>0</f>
        <v>0</v>
      </c>
    </row>
    <row r="303" spans="1:6" ht="15.75" customHeight="1" x14ac:dyDescent="0.2">
      <c r="A303" s="148">
        <v>2</v>
      </c>
      <c r="B303" s="187" t="s">
        <v>161</v>
      </c>
      <c r="C303" s="150"/>
      <c r="D303" s="151"/>
      <c r="E303" s="152"/>
      <c r="F303" s="200"/>
    </row>
    <row r="304" spans="1:6" ht="15" customHeight="1" x14ac:dyDescent="0.2">
      <c r="B304" s="189" t="s">
        <v>162</v>
      </c>
    </row>
    <row r="305" spans="1:6" ht="15" customHeight="1" x14ac:dyDescent="0.2">
      <c r="A305" s="170"/>
      <c r="B305" s="188" t="s">
        <v>159</v>
      </c>
      <c r="C305" s="185" t="s">
        <v>8</v>
      </c>
      <c r="D305" s="186">
        <v>150</v>
      </c>
      <c r="E305" s="174">
        <v>0</v>
      </c>
      <c r="F305" s="175">
        <f>E305*D305</f>
        <v>0</v>
      </c>
    </row>
    <row r="306" spans="1:6" s="207" customFormat="1" ht="60.75" customHeight="1" x14ac:dyDescent="0.2">
      <c r="A306" s="202">
        <v>3</v>
      </c>
      <c r="B306" s="169" t="s">
        <v>274</v>
      </c>
      <c r="C306" s="203"/>
      <c r="D306" s="204"/>
      <c r="E306" s="205"/>
      <c r="F306" s="206"/>
    </row>
    <row r="307" spans="1:6" ht="15" customHeight="1" x14ac:dyDescent="0.2">
      <c r="B307" s="189" t="s">
        <v>163</v>
      </c>
    </row>
    <row r="308" spans="1:6" ht="15" customHeight="1" x14ac:dyDescent="0.2">
      <c r="A308" s="170"/>
      <c r="B308" s="188" t="s">
        <v>164</v>
      </c>
      <c r="C308" s="185" t="s">
        <v>8</v>
      </c>
      <c r="D308" s="186">
        <v>100</v>
      </c>
      <c r="E308" s="174">
        <v>0</v>
      </c>
      <c r="F308" s="175">
        <f>E308*D308</f>
        <v>0</v>
      </c>
    </row>
    <row r="309" spans="1:6" ht="15" customHeight="1" x14ac:dyDescent="0.2">
      <c r="A309" s="148">
        <v>4</v>
      </c>
      <c r="B309" s="169" t="s">
        <v>165</v>
      </c>
      <c r="C309" s="150"/>
      <c r="D309" s="151"/>
      <c r="E309" s="152"/>
      <c r="F309" s="200"/>
    </row>
    <row r="310" spans="1:6" ht="30" customHeight="1" x14ac:dyDescent="0.2">
      <c r="B310" s="196" t="s">
        <v>166</v>
      </c>
    </row>
    <row r="311" spans="1:6" ht="15" customHeight="1" x14ac:dyDescent="0.2">
      <c r="A311" s="170"/>
      <c r="B311" s="188" t="s">
        <v>22</v>
      </c>
      <c r="C311" s="185" t="s">
        <v>16</v>
      </c>
      <c r="D311" s="186">
        <v>1</v>
      </c>
      <c r="E311" s="174">
        <v>0</v>
      </c>
      <c r="F311" s="190">
        <f>E311*D311</f>
        <v>0</v>
      </c>
    </row>
    <row r="312" spans="1:6" ht="15" customHeight="1" x14ac:dyDescent="0.2">
      <c r="A312" s="148">
        <v>5</v>
      </c>
      <c r="B312" s="187" t="s">
        <v>167</v>
      </c>
      <c r="C312" s="150"/>
      <c r="D312" s="151"/>
      <c r="E312" s="152"/>
      <c r="F312" s="153"/>
    </row>
    <row r="313" spans="1:6" ht="15" customHeight="1" x14ac:dyDescent="0.2">
      <c r="B313" s="189" t="s">
        <v>168</v>
      </c>
    </row>
    <row r="314" spans="1:6" ht="15" customHeight="1" x14ac:dyDescent="0.2">
      <c r="A314" s="170"/>
      <c r="B314" s="188" t="s">
        <v>159</v>
      </c>
      <c r="C314" s="185" t="s">
        <v>150</v>
      </c>
      <c r="D314" s="186">
        <v>1</v>
      </c>
      <c r="E314" s="174">
        <v>0</v>
      </c>
      <c r="F314" s="190">
        <f>E314*D314</f>
        <v>0</v>
      </c>
    </row>
    <row r="315" spans="1:6" ht="15" customHeight="1" x14ac:dyDescent="0.2">
      <c r="A315" s="155">
        <v>6</v>
      </c>
      <c r="B315" s="191" t="s">
        <v>169</v>
      </c>
      <c r="C315" s="208"/>
      <c r="D315" s="164"/>
      <c r="E315" s="165"/>
      <c r="F315" s="166"/>
    </row>
    <row r="316" spans="1:6" ht="15" customHeight="1" x14ac:dyDescent="0.2">
      <c r="A316" s="155"/>
      <c r="B316" s="191" t="s">
        <v>170</v>
      </c>
      <c r="C316" s="163" t="s">
        <v>150</v>
      </c>
      <c r="D316" s="164">
        <v>1</v>
      </c>
      <c r="E316" s="165">
        <v>0</v>
      </c>
      <c r="F316" s="166">
        <f>E316*D316</f>
        <v>0</v>
      </c>
    </row>
    <row r="317" spans="1:6" ht="42.75" x14ac:dyDescent="0.2">
      <c r="A317" s="155">
        <v>7</v>
      </c>
      <c r="B317" s="195" t="s">
        <v>273</v>
      </c>
      <c r="C317" s="163" t="s">
        <v>149</v>
      </c>
      <c r="D317" s="164">
        <v>6</v>
      </c>
      <c r="E317" s="165">
        <v>0</v>
      </c>
      <c r="F317" s="166">
        <f>E317*D317</f>
        <v>0</v>
      </c>
    </row>
    <row r="318" spans="1:6" ht="15" customHeight="1" x14ac:dyDescent="0.2">
      <c r="A318" s="148">
        <v>8</v>
      </c>
      <c r="B318" s="187" t="s">
        <v>171</v>
      </c>
      <c r="C318" s="150"/>
      <c r="D318" s="151"/>
      <c r="E318" s="152"/>
      <c r="F318" s="153"/>
    </row>
    <row r="319" spans="1:6" ht="15" customHeight="1" x14ac:dyDescent="0.2">
      <c r="A319" s="170"/>
      <c r="B319" s="188" t="s">
        <v>172</v>
      </c>
      <c r="C319" s="185" t="s">
        <v>150</v>
      </c>
      <c r="D319" s="186">
        <v>1</v>
      </c>
      <c r="E319" s="174">
        <v>0</v>
      </c>
      <c r="F319" s="190">
        <f>E319*D319</f>
        <v>0</v>
      </c>
    </row>
    <row r="320" spans="1:6" ht="15" customHeight="1" x14ac:dyDescent="0.2">
      <c r="A320" s="170">
        <v>9</v>
      </c>
      <c r="B320" s="188" t="s">
        <v>173</v>
      </c>
      <c r="C320" s="185" t="s">
        <v>150</v>
      </c>
      <c r="D320" s="186">
        <v>1</v>
      </c>
      <c r="E320" s="174">
        <v>0</v>
      </c>
      <c r="F320" s="190">
        <f>E320*D320</f>
        <v>0</v>
      </c>
    </row>
    <row r="321" spans="1:6" ht="15" customHeight="1" x14ac:dyDescent="0.2">
      <c r="A321" s="148">
        <v>10</v>
      </c>
      <c r="B321" s="187" t="s">
        <v>174</v>
      </c>
      <c r="C321" s="150"/>
      <c r="D321" s="151"/>
      <c r="E321" s="152"/>
      <c r="F321" s="153"/>
    </row>
    <row r="322" spans="1:6" ht="15" customHeight="1" x14ac:dyDescent="0.2">
      <c r="A322" s="170"/>
      <c r="B322" s="188" t="s">
        <v>175</v>
      </c>
      <c r="C322" s="185" t="s">
        <v>150</v>
      </c>
      <c r="D322" s="186">
        <v>1</v>
      </c>
      <c r="E322" s="174">
        <v>0</v>
      </c>
      <c r="F322" s="190">
        <f>E322*D322</f>
        <v>0</v>
      </c>
    </row>
    <row r="323" spans="1:6" ht="15" customHeight="1" x14ac:dyDescent="0.25">
      <c r="A323" s="155"/>
      <c r="B323" s="191"/>
      <c r="C323" s="163"/>
      <c r="D323" s="164"/>
      <c r="E323" s="197" t="s">
        <v>151</v>
      </c>
      <c r="F323" s="192">
        <f>SUM(F305:F322)</f>
        <v>0</v>
      </c>
    </row>
    <row r="324" spans="1:6" ht="15" customHeight="1" x14ac:dyDescent="0.2">
      <c r="A324" s="155"/>
      <c r="B324" s="193" t="s">
        <v>176</v>
      </c>
      <c r="C324" s="163"/>
      <c r="D324" s="164"/>
      <c r="E324" s="165"/>
      <c r="F324" s="166"/>
    </row>
    <row r="325" spans="1:6" ht="15" customHeight="1" x14ac:dyDescent="0.2">
      <c r="A325" s="155"/>
      <c r="B325" s="193" t="s">
        <v>477</v>
      </c>
      <c r="C325" s="163"/>
      <c r="D325" s="164"/>
      <c r="E325" s="165"/>
      <c r="F325" s="166">
        <f>F158</f>
        <v>0</v>
      </c>
    </row>
    <row r="326" spans="1:6" ht="15" customHeight="1" x14ac:dyDescent="0.2">
      <c r="A326" s="155"/>
      <c r="B326" s="193" t="s">
        <v>478</v>
      </c>
      <c r="C326" s="163"/>
      <c r="D326" s="164"/>
      <c r="E326" s="165"/>
      <c r="F326" s="166">
        <f>F291</f>
        <v>0</v>
      </c>
    </row>
    <row r="327" spans="1:6" ht="15" customHeight="1" x14ac:dyDescent="0.2">
      <c r="A327" s="155"/>
      <c r="B327" s="193" t="s">
        <v>476</v>
      </c>
      <c r="C327" s="163"/>
      <c r="D327" s="164"/>
      <c r="E327" s="165"/>
      <c r="F327" s="166">
        <f>F323</f>
        <v>0</v>
      </c>
    </row>
    <row r="328" spans="1:6" ht="15" customHeight="1" x14ac:dyDescent="0.25">
      <c r="A328" s="155"/>
      <c r="B328" s="193"/>
      <c r="C328" s="163"/>
      <c r="D328" s="164" t="s">
        <v>177</v>
      </c>
      <c r="E328" s="165"/>
      <c r="F328" s="192">
        <f>SUM(F325:F327)</f>
        <v>0</v>
      </c>
    </row>
    <row r="329" spans="1:6" ht="15" customHeight="1" x14ac:dyDescent="0.2">
      <c r="A329" s="209"/>
      <c r="B329" s="210" t="s">
        <v>479</v>
      </c>
      <c r="C329" s="211"/>
      <c r="D329" s="212"/>
      <c r="E329" s="213"/>
      <c r="F329" s="214"/>
    </row>
    <row r="330" spans="1:6" ht="71.25" x14ac:dyDescent="0.2">
      <c r="A330" s="215">
        <v>1</v>
      </c>
      <c r="B330" s="216" t="s">
        <v>275</v>
      </c>
      <c r="C330" s="217"/>
      <c r="D330" s="218"/>
      <c r="E330" s="219"/>
      <c r="F330" s="220"/>
    </row>
    <row r="331" spans="1:6" ht="15" customHeight="1" x14ac:dyDescent="0.2">
      <c r="A331" s="209"/>
      <c r="B331" s="221" t="s">
        <v>178</v>
      </c>
      <c r="C331" s="222"/>
      <c r="D331" s="223"/>
      <c r="E331" s="213"/>
      <c r="F331" s="214"/>
    </row>
    <row r="332" spans="1:6" ht="15" customHeight="1" x14ac:dyDescent="0.2">
      <c r="A332" s="209"/>
      <c r="B332" s="224" t="s">
        <v>179</v>
      </c>
      <c r="C332" s="225"/>
      <c r="D332" s="223"/>
      <c r="E332" s="213"/>
      <c r="F332" s="214"/>
    </row>
    <row r="333" spans="1:6" ht="15" customHeight="1" x14ac:dyDescent="0.2">
      <c r="A333" s="209"/>
      <c r="B333" s="224" t="s">
        <v>180</v>
      </c>
      <c r="C333" s="225"/>
      <c r="D333" s="223"/>
      <c r="E333" s="213"/>
      <c r="F333" s="214"/>
    </row>
    <row r="334" spans="1:6" ht="15" customHeight="1" x14ac:dyDescent="0.2">
      <c r="A334" s="209"/>
      <c r="B334" s="224" t="s">
        <v>181</v>
      </c>
      <c r="C334" s="225"/>
      <c r="D334" s="223"/>
      <c r="E334" s="213"/>
      <c r="F334" s="214"/>
    </row>
    <row r="335" spans="1:6" ht="15" customHeight="1" x14ac:dyDescent="0.2">
      <c r="A335" s="209"/>
      <c r="B335" s="224" t="s">
        <v>182</v>
      </c>
      <c r="C335" s="225"/>
      <c r="D335" s="223"/>
      <c r="E335" s="213"/>
      <c r="F335" s="214"/>
    </row>
    <row r="336" spans="1:6" ht="15" customHeight="1" x14ac:dyDescent="0.2">
      <c r="A336" s="209"/>
      <c r="B336" s="224" t="s">
        <v>183</v>
      </c>
      <c r="C336" s="225"/>
      <c r="D336" s="223"/>
      <c r="E336" s="213"/>
      <c r="F336" s="214"/>
    </row>
    <row r="337" spans="1:6" ht="15" customHeight="1" x14ac:dyDescent="0.2">
      <c r="A337" s="209"/>
      <c r="B337" s="224" t="s">
        <v>184</v>
      </c>
      <c r="C337" s="225"/>
      <c r="D337" s="223"/>
      <c r="E337" s="213"/>
      <c r="F337" s="214"/>
    </row>
    <row r="338" spans="1:6" ht="15" customHeight="1" x14ac:dyDescent="0.2">
      <c r="A338" s="209"/>
      <c r="B338" s="224" t="s">
        <v>185</v>
      </c>
      <c r="C338" s="225"/>
      <c r="D338" s="223"/>
      <c r="E338" s="213"/>
      <c r="F338" s="214"/>
    </row>
    <row r="339" spans="1:6" ht="15" customHeight="1" x14ac:dyDescent="0.2">
      <c r="A339" s="209"/>
      <c r="B339" s="224" t="s">
        <v>186</v>
      </c>
      <c r="C339" s="225"/>
      <c r="D339" s="223"/>
      <c r="E339" s="213"/>
      <c r="F339" s="214"/>
    </row>
    <row r="340" spans="1:6" ht="15" customHeight="1" x14ac:dyDescent="0.2">
      <c r="A340" s="209"/>
      <c r="B340" s="224" t="s">
        <v>187</v>
      </c>
      <c r="C340" s="225"/>
      <c r="D340" s="223"/>
      <c r="E340" s="213"/>
      <c r="F340" s="214"/>
    </row>
    <row r="341" spans="1:6" ht="15" customHeight="1" x14ac:dyDescent="0.2">
      <c r="A341" s="209"/>
      <c r="B341" s="224" t="s">
        <v>188</v>
      </c>
      <c r="C341" s="225"/>
      <c r="D341" s="223"/>
      <c r="E341" s="213"/>
      <c r="F341" s="214"/>
    </row>
    <row r="342" spans="1:6" ht="15" customHeight="1" x14ac:dyDescent="0.2">
      <c r="A342" s="209"/>
      <c r="B342" s="224" t="s">
        <v>189</v>
      </c>
      <c r="C342" s="225"/>
      <c r="D342" s="223"/>
      <c r="E342" s="213"/>
      <c r="F342" s="214"/>
    </row>
    <row r="343" spans="1:6" ht="15" customHeight="1" x14ac:dyDescent="0.2">
      <c r="A343" s="209"/>
      <c r="B343" s="224" t="s">
        <v>190</v>
      </c>
      <c r="C343" s="225"/>
      <c r="D343" s="223"/>
      <c r="E343" s="213"/>
      <c r="F343" s="214"/>
    </row>
    <row r="344" spans="1:6" ht="15" customHeight="1" x14ac:dyDescent="0.2">
      <c r="A344" s="209"/>
      <c r="B344" s="224" t="s">
        <v>191</v>
      </c>
      <c r="C344" s="225"/>
      <c r="D344" s="223"/>
      <c r="E344" s="213"/>
      <c r="F344" s="214"/>
    </row>
    <row r="345" spans="1:6" ht="15" customHeight="1" x14ac:dyDescent="0.2">
      <c r="A345" s="209"/>
      <c r="B345" s="224" t="s">
        <v>192</v>
      </c>
      <c r="C345" s="225"/>
      <c r="D345" s="223"/>
      <c r="E345" s="213"/>
      <c r="F345" s="214"/>
    </row>
    <row r="346" spans="1:6" ht="15" customHeight="1" x14ac:dyDescent="0.2">
      <c r="A346" s="209"/>
      <c r="B346" s="224" t="s">
        <v>193</v>
      </c>
      <c r="C346" s="225"/>
      <c r="D346" s="223"/>
      <c r="E346" s="213"/>
      <c r="F346" s="214"/>
    </row>
    <row r="347" spans="1:6" ht="15" customHeight="1" x14ac:dyDescent="0.2">
      <c r="A347" s="209"/>
      <c r="B347" s="224" t="s">
        <v>194</v>
      </c>
      <c r="C347" s="225"/>
      <c r="D347" s="223"/>
      <c r="E347" s="213"/>
      <c r="F347" s="214"/>
    </row>
    <row r="348" spans="1:6" ht="15" customHeight="1" x14ac:dyDescent="0.2">
      <c r="A348" s="209"/>
      <c r="B348" s="224" t="s">
        <v>195</v>
      </c>
      <c r="C348" s="225"/>
      <c r="D348" s="223"/>
      <c r="E348" s="213"/>
      <c r="F348" s="214"/>
    </row>
    <row r="349" spans="1:6" ht="15" customHeight="1" x14ac:dyDescent="0.2">
      <c r="A349" s="209"/>
      <c r="B349" s="221" t="s">
        <v>196</v>
      </c>
      <c r="C349" s="225"/>
      <c r="D349" s="223"/>
      <c r="E349" s="213"/>
      <c r="F349" s="214"/>
    </row>
    <row r="350" spans="1:6" ht="15" customHeight="1" x14ac:dyDescent="0.2">
      <c r="A350" s="209"/>
      <c r="B350" s="224" t="s">
        <v>197</v>
      </c>
      <c r="C350" s="225"/>
      <c r="D350" s="223"/>
      <c r="E350" s="213"/>
      <c r="F350" s="214"/>
    </row>
    <row r="351" spans="1:6" ht="15" customHeight="1" x14ac:dyDescent="0.2">
      <c r="A351" s="209"/>
      <c r="B351" s="224" t="s">
        <v>198</v>
      </c>
      <c r="C351" s="225"/>
      <c r="D351" s="223"/>
      <c r="E351" s="213"/>
      <c r="F351" s="214"/>
    </row>
    <row r="352" spans="1:6" ht="15" customHeight="1" x14ac:dyDescent="0.2">
      <c r="A352" s="226"/>
      <c r="B352" s="227" t="s">
        <v>199</v>
      </c>
      <c r="C352" s="228" t="s">
        <v>67</v>
      </c>
      <c r="D352" s="229">
        <v>2</v>
      </c>
      <c r="E352" s="230"/>
      <c r="F352" s="231">
        <f>E352*D352</f>
        <v>0</v>
      </c>
    </row>
    <row r="353" spans="1:6" ht="87" customHeight="1" x14ac:dyDescent="0.2">
      <c r="A353" s="215">
        <v>2</v>
      </c>
      <c r="B353" s="169" t="s">
        <v>276</v>
      </c>
      <c r="C353" s="217"/>
      <c r="D353" s="232"/>
      <c r="E353" s="219"/>
      <c r="F353" s="233"/>
    </row>
    <row r="354" spans="1:6" ht="15" customHeight="1" x14ac:dyDescent="0.2">
      <c r="A354" s="234"/>
      <c r="B354" s="235" t="s">
        <v>200</v>
      </c>
      <c r="C354" s="222"/>
      <c r="D354" s="236"/>
      <c r="E354" s="213"/>
      <c r="F354" s="214"/>
    </row>
    <row r="355" spans="1:6" ht="15" customHeight="1" x14ac:dyDescent="0.2">
      <c r="A355" s="234"/>
      <c r="B355" s="235" t="s">
        <v>201</v>
      </c>
      <c r="C355" s="222"/>
      <c r="D355" s="236"/>
      <c r="E355" s="213"/>
      <c r="F355" s="214"/>
    </row>
    <row r="356" spans="1:6" ht="15" customHeight="1" x14ac:dyDescent="0.2">
      <c r="A356" s="234"/>
      <c r="B356" s="235" t="s">
        <v>202</v>
      </c>
      <c r="C356" s="222"/>
      <c r="D356" s="236"/>
      <c r="E356" s="213"/>
      <c r="F356" s="214"/>
    </row>
    <row r="357" spans="1:6" ht="15" customHeight="1" x14ac:dyDescent="0.2">
      <c r="A357" s="234"/>
      <c r="B357" s="235" t="s">
        <v>203</v>
      </c>
      <c r="C357" s="222"/>
      <c r="D357" s="236"/>
      <c r="E357" s="213"/>
      <c r="F357" s="214"/>
    </row>
    <row r="358" spans="1:6" ht="15" customHeight="1" x14ac:dyDescent="0.2">
      <c r="A358" s="234"/>
      <c r="B358" s="224" t="s">
        <v>204</v>
      </c>
      <c r="C358" s="222"/>
      <c r="D358" s="236"/>
      <c r="E358" s="213"/>
      <c r="F358" s="214"/>
    </row>
    <row r="359" spans="1:6" ht="15" customHeight="1" x14ac:dyDescent="0.2">
      <c r="A359" s="234"/>
      <c r="B359" s="224" t="s">
        <v>205</v>
      </c>
      <c r="C359" s="222"/>
      <c r="D359" s="236"/>
      <c r="E359" s="213"/>
      <c r="F359" s="214"/>
    </row>
    <row r="360" spans="1:6" ht="15" customHeight="1" x14ac:dyDescent="0.2">
      <c r="A360" s="234"/>
      <c r="B360" s="224" t="s">
        <v>206</v>
      </c>
      <c r="C360" s="222"/>
      <c r="D360" s="236"/>
      <c r="E360" s="213"/>
      <c r="F360" s="214"/>
    </row>
    <row r="361" spans="1:6" ht="15" customHeight="1" x14ac:dyDescent="0.2">
      <c r="A361" s="234"/>
      <c r="B361" s="224" t="s">
        <v>207</v>
      </c>
      <c r="C361" s="222"/>
      <c r="D361" s="236"/>
      <c r="E361" s="213"/>
      <c r="F361" s="214"/>
    </row>
    <row r="362" spans="1:6" ht="15" customHeight="1" x14ac:dyDescent="0.2">
      <c r="A362" s="234"/>
      <c r="B362" s="224" t="s">
        <v>208</v>
      </c>
      <c r="C362" s="222"/>
      <c r="D362" s="236"/>
      <c r="E362" s="213"/>
      <c r="F362" s="214"/>
    </row>
    <row r="363" spans="1:6" ht="15" customHeight="1" x14ac:dyDescent="0.2">
      <c r="A363" s="234"/>
      <c r="B363" s="235" t="s">
        <v>209</v>
      </c>
      <c r="C363" s="222"/>
      <c r="D363" s="236"/>
      <c r="E363" s="213"/>
      <c r="F363" s="214"/>
    </row>
    <row r="364" spans="1:6" ht="15" customHeight="1" x14ac:dyDescent="0.2">
      <c r="A364" s="234"/>
      <c r="B364" s="235" t="s">
        <v>210</v>
      </c>
      <c r="C364" s="222"/>
      <c r="D364" s="236"/>
      <c r="E364" s="213"/>
      <c r="F364" s="214"/>
    </row>
    <row r="365" spans="1:6" ht="15" customHeight="1" x14ac:dyDescent="0.2">
      <c r="A365" s="234"/>
      <c r="B365" s="235" t="s">
        <v>211</v>
      </c>
      <c r="C365" s="222"/>
      <c r="D365" s="236"/>
      <c r="E365" s="213"/>
      <c r="F365" s="214"/>
    </row>
    <row r="366" spans="1:6" ht="15" customHeight="1" x14ac:dyDescent="0.2">
      <c r="A366" s="234"/>
      <c r="B366" s="235" t="s">
        <v>212</v>
      </c>
      <c r="C366" s="222"/>
      <c r="D366" s="236"/>
      <c r="E366" s="213"/>
      <c r="F366" s="214"/>
    </row>
    <row r="367" spans="1:6" ht="15" customHeight="1" x14ac:dyDescent="0.2">
      <c r="A367" s="234"/>
      <c r="B367" s="235" t="s">
        <v>213</v>
      </c>
      <c r="C367" s="222"/>
      <c r="D367" s="236"/>
      <c r="E367" s="213"/>
      <c r="F367" s="214"/>
    </row>
    <row r="368" spans="1:6" ht="15" customHeight="1" x14ac:dyDescent="0.2">
      <c r="A368" s="237"/>
      <c r="B368" s="227" t="s">
        <v>214</v>
      </c>
      <c r="C368" s="228" t="s">
        <v>67</v>
      </c>
      <c r="D368" s="238">
        <v>4</v>
      </c>
      <c r="E368" s="230"/>
      <c r="F368" s="231">
        <f>E368*D368</f>
        <v>0</v>
      </c>
    </row>
    <row r="369" spans="1:6" ht="66.75" customHeight="1" x14ac:dyDescent="0.2">
      <c r="A369" s="217">
        <v>3</v>
      </c>
      <c r="B369" s="216" t="s">
        <v>277</v>
      </c>
      <c r="C369" s="217"/>
      <c r="D369" s="239"/>
      <c r="E369" s="219"/>
      <c r="F369" s="220"/>
    </row>
    <row r="370" spans="1:6" ht="15" customHeight="1" x14ac:dyDescent="0.2">
      <c r="A370" s="222"/>
      <c r="B370" s="221" t="s">
        <v>215</v>
      </c>
      <c r="C370" s="222"/>
      <c r="D370" s="236"/>
      <c r="E370" s="213"/>
      <c r="F370" s="214"/>
    </row>
    <row r="371" spans="1:6" ht="15" customHeight="1" x14ac:dyDescent="0.2">
      <c r="A371" s="222"/>
      <c r="B371" s="224" t="s">
        <v>216</v>
      </c>
      <c r="C371" s="222"/>
      <c r="D371" s="236"/>
      <c r="E371" s="213"/>
      <c r="F371" s="214"/>
    </row>
    <row r="372" spans="1:6" ht="15" customHeight="1" x14ac:dyDescent="0.2">
      <c r="A372" s="222"/>
      <c r="B372" s="224" t="s">
        <v>217</v>
      </c>
      <c r="C372" s="222"/>
      <c r="D372" s="236"/>
      <c r="E372" s="213"/>
      <c r="F372" s="214"/>
    </row>
    <row r="373" spans="1:6" ht="15" customHeight="1" x14ac:dyDescent="0.2">
      <c r="A373" s="222"/>
      <c r="B373" s="224" t="s">
        <v>218</v>
      </c>
      <c r="C373" s="222"/>
      <c r="D373" s="236"/>
      <c r="E373" s="213"/>
      <c r="F373" s="214"/>
    </row>
    <row r="374" spans="1:6" ht="15" customHeight="1" x14ac:dyDescent="0.2">
      <c r="A374" s="222"/>
      <c r="B374" s="224" t="s">
        <v>219</v>
      </c>
      <c r="C374" s="222"/>
      <c r="D374" s="236"/>
      <c r="E374" s="213"/>
      <c r="F374" s="214"/>
    </row>
    <row r="375" spans="1:6" ht="15" customHeight="1" x14ac:dyDescent="0.2">
      <c r="A375" s="222"/>
      <c r="B375" s="224" t="s">
        <v>184</v>
      </c>
      <c r="C375" s="222"/>
      <c r="D375" s="236"/>
      <c r="E375" s="213"/>
      <c r="F375" s="214"/>
    </row>
    <row r="376" spans="1:6" ht="15" customHeight="1" x14ac:dyDescent="0.2">
      <c r="A376" s="222"/>
      <c r="B376" s="224" t="s">
        <v>220</v>
      </c>
      <c r="C376" s="222"/>
      <c r="D376" s="236"/>
      <c r="E376" s="213"/>
      <c r="F376" s="214"/>
    </row>
    <row r="377" spans="1:6" ht="15" customHeight="1" x14ac:dyDescent="0.2">
      <c r="A377" s="222"/>
      <c r="B377" s="224" t="s">
        <v>186</v>
      </c>
      <c r="C377" s="222"/>
      <c r="D377" s="236"/>
      <c r="E377" s="213"/>
      <c r="F377" s="214"/>
    </row>
    <row r="378" spans="1:6" ht="15" customHeight="1" x14ac:dyDescent="0.2">
      <c r="A378" s="222"/>
      <c r="B378" s="224" t="s">
        <v>221</v>
      </c>
      <c r="C378" s="222"/>
      <c r="D378" s="236"/>
      <c r="E378" s="213"/>
      <c r="F378" s="214"/>
    </row>
    <row r="379" spans="1:6" ht="15" customHeight="1" x14ac:dyDescent="0.2">
      <c r="A379" s="222"/>
      <c r="B379" s="224" t="s">
        <v>222</v>
      </c>
      <c r="C379" s="222"/>
      <c r="D379" s="236"/>
      <c r="E379" s="213"/>
      <c r="F379" s="214"/>
    </row>
    <row r="380" spans="1:6" ht="15" customHeight="1" x14ac:dyDescent="0.2">
      <c r="A380" s="222"/>
      <c r="B380" s="224" t="s">
        <v>223</v>
      </c>
      <c r="C380" s="222"/>
      <c r="D380" s="236"/>
      <c r="E380" s="213"/>
      <c r="F380" s="214"/>
    </row>
    <row r="381" spans="1:6" ht="15" customHeight="1" x14ac:dyDescent="0.2">
      <c r="A381" s="222"/>
      <c r="B381" s="224" t="s">
        <v>224</v>
      </c>
      <c r="C381" s="222"/>
      <c r="D381" s="240"/>
      <c r="E381" s="213"/>
      <c r="F381" s="214"/>
    </row>
    <row r="382" spans="1:6" ht="15" customHeight="1" x14ac:dyDescent="0.2">
      <c r="A382" s="222"/>
      <c r="B382" s="224" t="s">
        <v>225</v>
      </c>
      <c r="C382" s="222"/>
      <c r="D382" s="236"/>
      <c r="E382" s="213"/>
      <c r="F382" s="214"/>
    </row>
    <row r="383" spans="1:6" ht="15" customHeight="1" x14ac:dyDescent="0.2">
      <c r="A383" s="222"/>
      <c r="B383" s="224" t="s">
        <v>226</v>
      </c>
      <c r="C383" s="222"/>
      <c r="D383" s="236"/>
      <c r="E383" s="213"/>
      <c r="F383" s="214"/>
    </row>
    <row r="384" spans="1:6" ht="15" customHeight="1" x14ac:dyDescent="0.2">
      <c r="A384" s="222"/>
      <c r="B384" s="224" t="s">
        <v>227</v>
      </c>
      <c r="C384" s="222"/>
      <c r="D384" s="236"/>
      <c r="E384" s="213"/>
      <c r="F384" s="214"/>
    </row>
    <row r="385" spans="1:6" ht="15" customHeight="1" x14ac:dyDescent="0.2">
      <c r="A385" s="222"/>
      <c r="B385" s="224" t="s">
        <v>228</v>
      </c>
      <c r="C385" s="222"/>
      <c r="D385" s="236"/>
      <c r="E385" s="213"/>
      <c r="F385" s="214"/>
    </row>
    <row r="386" spans="1:6" ht="15" customHeight="1" x14ac:dyDescent="0.2">
      <c r="A386" s="222"/>
      <c r="B386" s="224" t="s">
        <v>229</v>
      </c>
      <c r="C386" s="222"/>
      <c r="D386" s="236"/>
      <c r="E386" s="213"/>
      <c r="F386" s="214"/>
    </row>
    <row r="387" spans="1:6" ht="15" customHeight="1" x14ac:dyDescent="0.2">
      <c r="A387" s="222"/>
      <c r="B387" s="224" t="s">
        <v>230</v>
      </c>
      <c r="C387" s="222"/>
      <c r="D387" s="236"/>
      <c r="E387" s="213"/>
      <c r="F387" s="214"/>
    </row>
    <row r="388" spans="1:6" ht="15" customHeight="1" x14ac:dyDescent="0.2">
      <c r="A388" s="222"/>
      <c r="B388" s="224" t="s">
        <v>231</v>
      </c>
      <c r="C388" s="222"/>
      <c r="D388" s="236"/>
      <c r="E388" s="213"/>
      <c r="F388" s="214"/>
    </row>
    <row r="389" spans="1:6" ht="15" customHeight="1" x14ac:dyDescent="0.2">
      <c r="A389" s="222"/>
      <c r="B389" s="224" t="s">
        <v>232</v>
      </c>
      <c r="C389" s="222"/>
      <c r="D389" s="236"/>
      <c r="E389" s="213"/>
      <c r="F389" s="214"/>
    </row>
    <row r="390" spans="1:6" ht="15" customHeight="1" x14ac:dyDescent="0.2">
      <c r="A390" s="222"/>
      <c r="B390" s="224" t="s">
        <v>233</v>
      </c>
      <c r="C390" s="222"/>
      <c r="D390" s="236"/>
      <c r="E390" s="213"/>
      <c r="F390" s="214"/>
    </row>
    <row r="391" spans="1:6" ht="15" customHeight="1" x14ac:dyDescent="0.2">
      <c r="A391" s="222"/>
      <c r="B391" s="224" t="s">
        <v>234</v>
      </c>
      <c r="C391" s="222"/>
      <c r="D391" s="236"/>
      <c r="E391" s="213"/>
      <c r="F391" s="214"/>
    </row>
    <row r="392" spans="1:6" ht="15" customHeight="1" x14ac:dyDescent="0.2">
      <c r="A392" s="222"/>
      <c r="B392" s="224" t="s">
        <v>235</v>
      </c>
      <c r="C392" s="222"/>
      <c r="D392" s="236"/>
      <c r="E392" s="213"/>
      <c r="F392" s="214"/>
    </row>
    <row r="393" spans="1:6" ht="15" customHeight="1" x14ac:dyDescent="0.2">
      <c r="A393" s="222"/>
      <c r="B393" s="224" t="s">
        <v>192</v>
      </c>
      <c r="C393" s="222"/>
      <c r="D393" s="236"/>
      <c r="E393" s="213"/>
      <c r="F393" s="214"/>
    </row>
    <row r="394" spans="1:6" ht="15" customHeight="1" x14ac:dyDescent="0.2">
      <c r="A394" s="222"/>
      <c r="B394" s="224" t="s">
        <v>236</v>
      </c>
      <c r="C394" s="222"/>
      <c r="D394" s="236"/>
      <c r="E394" s="213"/>
      <c r="F394" s="214"/>
    </row>
    <row r="395" spans="1:6" ht="15" customHeight="1" x14ac:dyDescent="0.2">
      <c r="A395" s="222"/>
      <c r="B395" s="224" t="s">
        <v>237</v>
      </c>
      <c r="C395" s="222"/>
      <c r="D395" s="236"/>
      <c r="E395" s="213"/>
      <c r="F395" s="214"/>
    </row>
    <row r="396" spans="1:6" ht="15" customHeight="1" x14ac:dyDescent="0.2">
      <c r="A396" s="222"/>
      <c r="B396" s="235" t="s">
        <v>238</v>
      </c>
      <c r="C396" s="241"/>
      <c r="D396" s="236"/>
      <c r="E396" s="213"/>
      <c r="F396" s="214"/>
    </row>
    <row r="397" spans="1:6" ht="15" customHeight="1" x14ac:dyDescent="0.2">
      <c r="A397" s="242"/>
      <c r="B397" s="243" t="s">
        <v>239</v>
      </c>
      <c r="C397" s="244"/>
      <c r="D397" s="238"/>
      <c r="E397" s="230"/>
      <c r="F397" s="231"/>
    </row>
    <row r="398" spans="1:6" ht="15" customHeight="1" x14ac:dyDescent="0.2">
      <c r="A398" s="245"/>
      <c r="B398" s="246" t="s">
        <v>240</v>
      </c>
      <c r="C398" s="241" t="s">
        <v>67</v>
      </c>
      <c r="D398" s="236">
        <v>2</v>
      </c>
      <c r="E398" s="213"/>
      <c r="F398" s="214">
        <f>E398*D398</f>
        <v>0</v>
      </c>
    </row>
    <row r="399" spans="1:6" ht="77.25" customHeight="1" x14ac:dyDescent="0.2">
      <c r="A399" s="247">
        <v>4</v>
      </c>
      <c r="B399" s="248" t="s">
        <v>241</v>
      </c>
      <c r="C399" s="249"/>
      <c r="D399" s="239"/>
      <c r="E399" s="250"/>
      <c r="F399" s="251"/>
    </row>
    <row r="400" spans="1:6" ht="15" customHeight="1" x14ac:dyDescent="0.2">
      <c r="A400" s="252"/>
      <c r="B400" s="253" t="s">
        <v>242</v>
      </c>
      <c r="C400" s="254" t="s">
        <v>8</v>
      </c>
      <c r="D400" s="236">
        <v>50</v>
      </c>
      <c r="E400" s="255"/>
      <c r="F400" s="256">
        <f>E400*D400</f>
        <v>0</v>
      </c>
    </row>
    <row r="401" spans="1:6" ht="15" customHeight="1" x14ac:dyDescent="0.2">
      <c r="A401" s="257"/>
      <c r="B401" s="258" t="s">
        <v>243</v>
      </c>
      <c r="C401" s="259" t="s">
        <v>8</v>
      </c>
      <c r="D401" s="238">
        <v>50</v>
      </c>
      <c r="E401" s="260"/>
      <c r="F401" s="261">
        <f>E401*D401</f>
        <v>0</v>
      </c>
    </row>
    <row r="402" spans="1:6" ht="15" customHeight="1" x14ac:dyDescent="0.2">
      <c r="A402" s="247">
        <v>5</v>
      </c>
      <c r="B402" s="262" t="s">
        <v>244</v>
      </c>
      <c r="C402" s="263"/>
      <c r="D402" s="239"/>
      <c r="E402" s="250"/>
      <c r="F402" s="251"/>
    </row>
    <row r="403" spans="1:6" ht="15" customHeight="1" x14ac:dyDescent="0.2">
      <c r="A403" s="257"/>
      <c r="B403" s="264" t="s">
        <v>245</v>
      </c>
      <c r="C403" s="265" t="s">
        <v>246</v>
      </c>
      <c r="D403" s="238">
        <v>40</v>
      </c>
      <c r="E403" s="266"/>
      <c r="F403" s="261">
        <f>E403*D403</f>
        <v>0</v>
      </c>
    </row>
    <row r="404" spans="1:6" ht="15" customHeight="1" x14ac:dyDescent="0.2">
      <c r="A404" s="267">
        <v>6</v>
      </c>
      <c r="B404" s="195" t="s">
        <v>247</v>
      </c>
      <c r="C404" s="268" t="s">
        <v>67</v>
      </c>
      <c r="D404" s="269">
        <v>1</v>
      </c>
      <c r="E404" s="270"/>
      <c r="F404" s="271">
        <f>E404*D404</f>
        <v>0</v>
      </c>
    </row>
    <row r="405" spans="1:6" ht="15" customHeight="1" x14ac:dyDescent="0.2">
      <c r="A405" s="272">
        <v>7</v>
      </c>
      <c r="B405" s="273" t="s">
        <v>248</v>
      </c>
      <c r="C405" s="268" t="s">
        <v>67</v>
      </c>
      <c r="D405" s="274">
        <v>4</v>
      </c>
      <c r="E405" s="275"/>
      <c r="F405" s="271">
        <f>E405*D405</f>
        <v>0</v>
      </c>
    </row>
    <row r="406" spans="1:6" ht="15" customHeight="1" x14ac:dyDescent="0.2">
      <c r="A406" s="272">
        <v>8</v>
      </c>
      <c r="B406" s="273" t="s">
        <v>249</v>
      </c>
      <c r="C406" s="276" t="s">
        <v>8</v>
      </c>
      <c r="D406" s="277">
        <v>50</v>
      </c>
      <c r="E406" s="275"/>
      <c r="F406" s="271">
        <f>E406*D406</f>
        <v>0</v>
      </c>
    </row>
    <row r="407" spans="1:6" ht="15" customHeight="1" x14ac:dyDescent="0.2">
      <c r="A407" s="278">
        <v>9</v>
      </c>
      <c r="B407" s="262" t="s">
        <v>250</v>
      </c>
      <c r="C407" s="279"/>
      <c r="D407" s="218"/>
      <c r="E407" s="219"/>
      <c r="F407" s="220"/>
    </row>
    <row r="408" spans="1:6" ht="37.5" customHeight="1" x14ac:dyDescent="0.2">
      <c r="A408" s="280"/>
      <c r="B408" s="264" t="s">
        <v>278</v>
      </c>
      <c r="C408" s="281" t="s">
        <v>251</v>
      </c>
      <c r="D408" s="282">
        <v>1</v>
      </c>
      <c r="E408" s="230"/>
      <c r="F408" s="231">
        <f>E408*D408</f>
        <v>0</v>
      </c>
    </row>
    <row r="409" spans="1:6" ht="30" customHeight="1" x14ac:dyDescent="0.2">
      <c r="A409" s="283">
        <v>10</v>
      </c>
      <c r="B409" s="195" t="s">
        <v>252</v>
      </c>
      <c r="C409" s="268" t="s">
        <v>253</v>
      </c>
      <c r="D409" s="284">
        <v>6</v>
      </c>
      <c r="E409" s="285"/>
      <c r="F409" s="286">
        <f>E409*D409</f>
        <v>0</v>
      </c>
    </row>
    <row r="410" spans="1:6" ht="30" customHeight="1" x14ac:dyDescent="0.2">
      <c r="A410" s="283">
        <v>11</v>
      </c>
      <c r="B410" s="195" t="s">
        <v>254</v>
      </c>
      <c r="C410" s="268" t="s">
        <v>16</v>
      </c>
      <c r="D410" s="284">
        <v>1</v>
      </c>
      <c r="E410" s="285"/>
      <c r="F410" s="286">
        <f>E410*D410</f>
        <v>0</v>
      </c>
    </row>
    <row r="411" spans="1:6" ht="15" x14ac:dyDescent="0.25">
      <c r="A411" s="155"/>
      <c r="B411" s="162"/>
      <c r="C411" s="163"/>
      <c r="D411" s="164"/>
      <c r="E411" s="197" t="s">
        <v>151</v>
      </c>
      <c r="F411" s="192">
        <f>SUM(F352:F410)</f>
        <v>0</v>
      </c>
    </row>
    <row r="412" spans="1:6" x14ac:dyDescent="0.2">
      <c r="A412" s="155"/>
      <c r="B412" s="162"/>
      <c r="C412" s="163"/>
      <c r="D412" s="164"/>
      <c r="E412" s="165"/>
      <c r="F412" s="166"/>
    </row>
    <row r="413" spans="1:6" ht="15" x14ac:dyDescent="0.2">
      <c r="A413" s="155"/>
      <c r="B413" s="287" t="s">
        <v>130</v>
      </c>
      <c r="C413" s="163"/>
      <c r="D413" s="164"/>
      <c r="E413" s="165"/>
      <c r="F413" s="166"/>
    </row>
    <row r="414" spans="1:6" ht="15" x14ac:dyDescent="0.2">
      <c r="A414" s="155"/>
      <c r="B414" s="287" t="s">
        <v>279</v>
      </c>
      <c r="C414" s="163"/>
      <c r="D414" s="164"/>
      <c r="E414" s="165"/>
      <c r="F414" s="166">
        <f>F325</f>
        <v>0</v>
      </c>
    </row>
    <row r="415" spans="1:6" ht="15" x14ac:dyDescent="0.2">
      <c r="A415" s="155"/>
      <c r="B415" s="287" t="s">
        <v>480</v>
      </c>
      <c r="C415" s="163"/>
      <c r="D415" s="164"/>
      <c r="E415" s="165"/>
      <c r="F415" s="166">
        <f>F326</f>
        <v>0</v>
      </c>
    </row>
    <row r="416" spans="1:6" ht="15" x14ac:dyDescent="0.2">
      <c r="A416" s="155"/>
      <c r="B416" s="287" t="s">
        <v>481</v>
      </c>
      <c r="C416" s="163"/>
      <c r="D416" s="163"/>
      <c r="E416" s="165"/>
      <c r="F416" s="166">
        <f>F327</f>
        <v>0</v>
      </c>
    </row>
    <row r="417" spans="1:6" ht="15" x14ac:dyDescent="0.2">
      <c r="A417" s="155"/>
      <c r="B417" s="287" t="s">
        <v>479</v>
      </c>
      <c r="C417" s="163"/>
      <c r="D417" s="163"/>
      <c r="E417" s="165"/>
      <c r="F417" s="166">
        <f>F411</f>
        <v>0</v>
      </c>
    </row>
    <row r="418" spans="1:6" ht="15" x14ac:dyDescent="0.25">
      <c r="A418" s="155"/>
      <c r="B418" s="162"/>
      <c r="C418" s="163"/>
      <c r="D418" s="163"/>
      <c r="E418" s="197" t="s">
        <v>151</v>
      </c>
      <c r="F418" s="192">
        <f>SUM(F414:F417)</f>
        <v>0</v>
      </c>
    </row>
    <row r="419" spans="1:6" ht="15" x14ac:dyDescent="0.25">
      <c r="A419" s="155"/>
      <c r="B419" s="162"/>
      <c r="C419" s="163"/>
      <c r="D419" s="163" t="s">
        <v>255</v>
      </c>
      <c r="E419" s="288"/>
      <c r="F419" s="289">
        <f>F418*25%</f>
        <v>0</v>
      </c>
    </row>
    <row r="420" spans="1:6" ht="18.75" x14ac:dyDescent="0.3">
      <c r="A420" s="155"/>
      <c r="B420" s="162"/>
      <c r="C420" s="163"/>
      <c r="D420" s="424" t="s">
        <v>256</v>
      </c>
      <c r="E420" s="425"/>
      <c r="F420" s="192">
        <f>F419+F418</f>
        <v>0</v>
      </c>
    </row>
    <row r="421" spans="1:6" x14ac:dyDescent="0.2">
      <c r="A421" s="290"/>
      <c r="B421" s="291"/>
      <c r="C421" s="292"/>
      <c r="D421" s="292"/>
      <c r="E421" s="293"/>
      <c r="F421" s="294"/>
    </row>
    <row r="422" spans="1:6" x14ac:dyDescent="0.2">
      <c r="A422" s="290"/>
      <c r="B422" s="291"/>
      <c r="C422" s="292"/>
      <c r="D422" s="292"/>
      <c r="E422" s="293"/>
      <c r="F422" s="294"/>
    </row>
    <row r="423" spans="1:6" x14ac:dyDescent="0.2">
      <c r="A423" s="290"/>
      <c r="B423" s="291"/>
      <c r="C423" s="292"/>
      <c r="D423" s="292"/>
      <c r="E423" s="293"/>
      <c r="F423" s="294"/>
    </row>
    <row r="424" spans="1:6" x14ac:dyDescent="0.2">
      <c r="A424" s="290"/>
      <c r="B424" s="291"/>
      <c r="C424" s="292"/>
      <c r="D424" s="292"/>
      <c r="E424" s="293"/>
      <c r="F424" s="294"/>
    </row>
    <row r="425" spans="1:6" x14ac:dyDescent="0.2">
      <c r="A425" s="290"/>
      <c r="B425" s="291"/>
      <c r="C425" s="292"/>
      <c r="D425" s="292"/>
      <c r="E425" s="293"/>
      <c r="F425" s="294"/>
    </row>
    <row r="426" spans="1:6" x14ac:dyDescent="0.2">
      <c r="A426" s="290"/>
      <c r="B426" s="291"/>
      <c r="C426" s="292"/>
      <c r="D426" s="292"/>
      <c r="E426" s="293"/>
      <c r="F426" s="294"/>
    </row>
    <row r="427" spans="1:6" x14ac:dyDescent="0.2">
      <c r="A427" s="290"/>
      <c r="B427" s="291"/>
      <c r="C427" s="292"/>
      <c r="D427" s="292"/>
      <c r="E427" s="293"/>
      <c r="F427" s="294"/>
    </row>
    <row r="428" spans="1:6" x14ac:dyDescent="0.2">
      <c r="A428" s="290"/>
      <c r="B428" s="291"/>
      <c r="C428" s="292"/>
      <c r="D428" s="292"/>
      <c r="E428" s="293"/>
      <c r="F428" s="294"/>
    </row>
    <row r="429" spans="1:6" x14ac:dyDescent="0.2">
      <c r="A429" s="295"/>
      <c r="B429" s="296"/>
      <c r="C429" s="297"/>
      <c r="D429" s="297"/>
      <c r="E429" s="298"/>
      <c r="F429" s="299"/>
    </row>
    <row r="430" spans="1:6" x14ac:dyDescent="0.2">
      <c r="A430" s="290"/>
      <c r="B430" s="291"/>
      <c r="C430" s="292"/>
      <c r="D430" s="292"/>
      <c r="E430" s="293"/>
      <c r="F430" s="294"/>
    </row>
    <row r="431" spans="1:6" x14ac:dyDescent="0.2">
      <c r="A431" s="290"/>
      <c r="B431" s="291"/>
      <c r="C431" s="292"/>
      <c r="D431" s="292"/>
      <c r="E431" s="293"/>
      <c r="F431" s="294"/>
    </row>
    <row r="432" spans="1:6" x14ac:dyDescent="0.2">
      <c r="A432" s="290"/>
      <c r="B432" s="291"/>
      <c r="C432" s="292"/>
      <c r="D432" s="292"/>
      <c r="E432" s="293"/>
      <c r="F432" s="294"/>
    </row>
    <row r="433" spans="1:6" x14ac:dyDescent="0.2">
      <c r="A433" s="290"/>
      <c r="B433" s="291"/>
      <c r="C433" s="292"/>
      <c r="D433" s="292"/>
      <c r="E433" s="293"/>
      <c r="F433" s="294"/>
    </row>
    <row r="434" spans="1:6" x14ac:dyDescent="0.2">
      <c r="A434" s="290"/>
      <c r="B434" s="291"/>
      <c r="C434" s="292"/>
      <c r="D434" s="292"/>
      <c r="E434" s="293"/>
      <c r="F434" s="294"/>
    </row>
    <row r="435" spans="1:6" x14ac:dyDescent="0.2">
      <c r="A435" s="290"/>
      <c r="B435" s="291"/>
      <c r="C435" s="292"/>
      <c r="D435" s="292"/>
      <c r="E435" s="293"/>
      <c r="F435" s="294"/>
    </row>
    <row r="436" spans="1:6" x14ac:dyDescent="0.2">
      <c r="A436" s="290"/>
      <c r="B436" s="291"/>
      <c r="C436" s="292"/>
      <c r="D436" s="292"/>
      <c r="E436" s="293"/>
      <c r="F436" s="294"/>
    </row>
    <row r="437" spans="1:6" x14ac:dyDescent="0.2">
      <c r="A437" s="290"/>
      <c r="B437" s="291"/>
      <c r="C437" s="292"/>
      <c r="D437" s="292"/>
      <c r="E437" s="293"/>
      <c r="F437" s="294"/>
    </row>
    <row r="438" spans="1:6" x14ac:dyDescent="0.2">
      <c r="A438" s="290"/>
      <c r="B438" s="291"/>
      <c r="C438" s="292"/>
      <c r="D438" s="292"/>
      <c r="E438" s="293"/>
      <c r="F438" s="294"/>
    </row>
    <row r="439" spans="1:6" x14ac:dyDescent="0.2">
      <c r="A439" s="290"/>
      <c r="B439" s="291"/>
      <c r="C439" s="292"/>
      <c r="D439" s="292"/>
      <c r="E439" s="293"/>
      <c r="F439" s="294"/>
    </row>
    <row r="440" spans="1:6" x14ac:dyDescent="0.2">
      <c r="A440" s="290"/>
      <c r="B440" s="291"/>
      <c r="C440" s="292"/>
      <c r="D440" s="292"/>
      <c r="E440" s="293"/>
      <c r="F440" s="294"/>
    </row>
    <row r="441" spans="1:6" x14ac:dyDescent="0.2">
      <c r="A441" s="290"/>
      <c r="B441" s="291"/>
      <c r="C441" s="292"/>
      <c r="D441" s="292"/>
      <c r="E441" s="293"/>
      <c r="F441" s="294"/>
    </row>
    <row r="442" spans="1:6" x14ac:dyDescent="0.2">
      <c r="A442" s="290"/>
      <c r="B442" s="291"/>
      <c r="C442" s="292"/>
      <c r="D442" s="292"/>
      <c r="E442" s="293"/>
      <c r="F442" s="294"/>
    </row>
    <row r="443" spans="1:6" x14ac:dyDescent="0.2">
      <c r="A443" s="290"/>
      <c r="B443" s="291"/>
      <c r="C443" s="292"/>
      <c r="D443" s="292"/>
      <c r="E443" s="293"/>
      <c r="F443" s="294"/>
    </row>
    <row r="444" spans="1:6" x14ac:dyDescent="0.2">
      <c r="A444" s="290"/>
      <c r="B444" s="291"/>
      <c r="C444" s="292"/>
      <c r="D444" s="292"/>
      <c r="E444" s="293"/>
      <c r="F444" s="294"/>
    </row>
    <row r="445" spans="1:6" x14ac:dyDescent="0.2">
      <c r="A445" s="290"/>
      <c r="B445" s="291"/>
      <c r="C445" s="292"/>
      <c r="D445" s="292"/>
      <c r="E445" s="293"/>
      <c r="F445" s="294"/>
    </row>
    <row r="446" spans="1:6" x14ac:dyDescent="0.2">
      <c r="A446" s="290"/>
      <c r="B446" s="291"/>
      <c r="C446" s="292"/>
      <c r="D446" s="292"/>
      <c r="E446" s="293"/>
      <c r="F446" s="294"/>
    </row>
    <row r="447" spans="1:6" x14ac:dyDescent="0.2">
      <c r="A447" s="290"/>
      <c r="B447" s="291"/>
      <c r="C447" s="292"/>
      <c r="D447" s="292"/>
      <c r="E447" s="293"/>
      <c r="F447" s="294"/>
    </row>
    <row r="448" spans="1:6" x14ac:dyDescent="0.2">
      <c r="A448" s="290"/>
      <c r="B448" s="291"/>
      <c r="C448" s="292"/>
      <c r="D448" s="292"/>
      <c r="E448" s="293"/>
      <c r="F448" s="294"/>
    </row>
    <row r="449" spans="1:6" x14ac:dyDescent="0.2">
      <c r="A449" s="290"/>
      <c r="B449" s="291"/>
      <c r="C449" s="292"/>
      <c r="D449" s="292"/>
      <c r="E449" s="293"/>
      <c r="F449" s="294"/>
    </row>
    <row r="450" spans="1:6" x14ac:dyDescent="0.2">
      <c r="A450" s="290"/>
      <c r="B450" s="291"/>
      <c r="C450" s="292"/>
      <c r="D450" s="292"/>
      <c r="E450" s="293"/>
      <c r="F450" s="294"/>
    </row>
    <row r="451" spans="1:6" x14ac:dyDescent="0.2">
      <c r="A451" s="290"/>
      <c r="B451" s="291"/>
      <c r="C451" s="292"/>
      <c r="D451" s="292"/>
      <c r="E451" s="293"/>
      <c r="F451" s="294"/>
    </row>
    <row r="452" spans="1:6" x14ac:dyDescent="0.2">
      <c r="A452" s="290"/>
      <c r="B452" s="291"/>
      <c r="C452" s="292"/>
      <c r="D452" s="292"/>
      <c r="E452" s="293"/>
      <c r="F452" s="294"/>
    </row>
    <row r="453" spans="1:6" x14ac:dyDescent="0.2">
      <c r="A453" s="290"/>
      <c r="B453" s="291"/>
      <c r="C453" s="292"/>
      <c r="D453" s="292"/>
      <c r="E453" s="293"/>
      <c r="F453" s="294"/>
    </row>
    <row r="454" spans="1:6" x14ac:dyDescent="0.2">
      <c r="A454" s="290"/>
      <c r="B454" s="291"/>
      <c r="C454" s="292"/>
      <c r="D454" s="292"/>
      <c r="E454" s="293"/>
      <c r="F454" s="294"/>
    </row>
    <row r="455" spans="1:6" x14ac:dyDescent="0.2">
      <c r="A455" s="290"/>
      <c r="B455" s="291"/>
      <c r="C455" s="292"/>
      <c r="D455" s="292"/>
      <c r="E455" s="293"/>
      <c r="F455" s="294"/>
    </row>
    <row r="456" spans="1:6" x14ac:dyDescent="0.2">
      <c r="A456" s="290"/>
      <c r="B456" s="291"/>
      <c r="C456" s="292"/>
      <c r="D456" s="292"/>
      <c r="E456" s="293"/>
      <c r="F456" s="294"/>
    </row>
    <row r="457" spans="1:6" x14ac:dyDescent="0.2">
      <c r="A457" s="290"/>
      <c r="B457" s="291"/>
      <c r="C457" s="292"/>
      <c r="D457" s="292"/>
      <c r="E457" s="293"/>
      <c r="F457" s="294"/>
    </row>
    <row r="458" spans="1:6" x14ac:dyDescent="0.2">
      <c r="A458" s="290"/>
      <c r="B458" s="291"/>
      <c r="C458" s="292"/>
      <c r="D458" s="292"/>
      <c r="E458" s="293"/>
      <c r="F458" s="294"/>
    </row>
    <row r="459" spans="1:6" x14ac:dyDescent="0.2">
      <c r="A459" s="290"/>
      <c r="B459" s="291"/>
      <c r="C459" s="292"/>
      <c r="D459" s="292"/>
      <c r="E459" s="293"/>
      <c r="F459" s="294"/>
    </row>
    <row r="460" spans="1:6" x14ac:dyDescent="0.2">
      <c r="A460" s="290"/>
      <c r="B460" s="291"/>
      <c r="C460" s="292"/>
      <c r="D460" s="292"/>
      <c r="E460" s="293"/>
      <c r="F460" s="294"/>
    </row>
    <row r="461" spans="1:6" x14ac:dyDescent="0.2">
      <c r="A461" s="290"/>
      <c r="B461" s="291"/>
      <c r="C461" s="292"/>
      <c r="D461" s="292"/>
      <c r="E461" s="293"/>
      <c r="F461" s="294"/>
    </row>
    <row r="462" spans="1:6" x14ac:dyDescent="0.2">
      <c r="A462" s="290"/>
      <c r="B462" s="291"/>
      <c r="C462" s="292"/>
      <c r="D462" s="292"/>
      <c r="E462" s="293"/>
      <c r="F462" s="294"/>
    </row>
    <row r="463" spans="1:6" x14ac:dyDescent="0.2">
      <c r="A463" s="290"/>
      <c r="B463" s="291"/>
      <c r="C463" s="292"/>
      <c r="D463" s="292"/>
      <c r="E463" s="293"/>
      <c r="F463" s="294"/>
    </row>
    <row r="464" spans="1:6" x14ac:dyDescent="0.2">
      <c r="A464" s="290"/>
      <c r="B464" s="291"/>
      <c r="C464" s="292"/>
      <c r="D464" s="292"/>
      <c r="E464" s="293"/>
      <c r="F464" s="294"/>
    </row>
    <row r="465" spans="1:6" x14ac:dyDescent="0.2">
      <c r="A465" s="290"/>
      <c r="B465" s="291"/>
      <c r="C465" s="292"/>
      <c r="D465" s="292"/>
      <c r="E465" s="293"/>
      <c r="F465" s="294"/>
    </row>
    <row r="466" spans="1:6" x14ac:dyDescent="0.2">
      <c r="A466" s="290"/>
      <c r="B466" s="291"/>
      <c r="C466" s="292"/>
      <c r="D466" s="292"/>
      <c r="E466" s="293"/>
      <c r="F466" s="294"/>
    </row>
    <row r="467" spans="1:6" x14ac:dyDescent="0.2">
      <c r="A467" s="290"/>
      <c r="B467" s="291"/>
      <c r="C467" s="292"/>
      <c r="D467" s="292"/>
      <c r="E467" s="293"/>
      <c r="F467" s="294"/>
    </row>
    <row r="468" spans="1:6" x14ac:dyDescent="0.2">
      <c r="A468" s="290"/>
      <c r="B468" s="291"/>
      <c r="C468" s="292"/>
      <c r="D468" s="292"/>
      <c r="E468" s="293"/>
      <c r="F468" s="294"/>
    </row>
    <row r="469" spans="1:6" x14ac:dyDescent="0.2">
      <c r="A469" s="290"/>
      <c r="B469" s="291"/>
      <c r="C469" s="292"/>
      <c r="D469" s="292"/>
      <c r="E469" s="293"/>
      <c r="F469" s="294"/>
    </row>
    <row r="470" spans="1:6" x14ac:dyDescent="0.2">
      <c r="A470" s="290"/>
      <c r="B470" s="291"/>
      <c r="C470" s="292"/>
      <c r="D470" s="292"/>
      <c r="E470" s="293"/>
      <c r="F470" s="294"/>
    </row>
    <row r="471" spans="1:6" x14ac:dyDescent="0.2">
      <c r="A471" s="290"/>
      <c r="B471" s="291"/>
      <c r="C471" s="292"/>
      <c r="D471" s="292"/>
      <c r="E471" s="293"/>
      <c r="F471" s="294"/>
    </row>
    <row r="472" spans="1:6" x14ac:dyDescent="0.2">
      <c r="A472" s="290"/>
      <c r="B472" s="291"/>
      <c r="C472" s="292"/>
      <c r="D472" s="292"/>
      <c r="E472" s="293"/>
      <c r="F472" s="294"/>
    </row>
    <row r="473" spans="1:6" x14ac:dyDescent="0.2">
      <c r="A473" s="290"/>
      <c r="B473" s="291"/>
      <c r="C473" s="292"/>
      <c r="D473" s="292"/>
      <c r="E473" s="293"/>
      <c r="F473" s="294"/>
    </row>
    <row r="474" spans="1:6" x14ac:dyDescent="0.2">
      <c r="A474" s="290"/>
      <c r="B474" s="291"/>
      <c r="C474" s="292"/>
      <c r="D474" s="292"/>
      <c r="E474" s="293"/>
      <c r="F474" s="294"/>
    </row>
    <row r="475" spans="1:6" x14ac:dyDescent="0.2">
      <c r="A475" s="290"/>
      <c r="B475" s="291"/>
      <c r="C475" s="292"/>
      <c r="D475" s="292"/>
      <c r="E475" s="293"/>
      <c r="F475" s="294"/>
    </row>
    <row r="476" spans="1:6" x14ac:dyDescent="0.2">
      <c r="A476" s="290"/>
      <c r="B476" s="291"/>
      <c r="C476" s="292"/>
      <c r="D476" s="292"/>
      <c r="E476" s="293"/>
      <c r="F476" s="294"/>
    </row>
    <row r="477" spans="1:6" x14ac:dyDescent="0.2">
      <c r="A477" s="290"/>
      <c r="B477" s="291"/>
      <c r="C477" s="292"/>
      <c r="D477" s="292"/>
      <c r="E477" s="293"/>
      <c r="F477" s="294"/>
    </row>
    <row r="478" spans="1:6" x14ac:dyDescent="0.2">
      <c r="A478" s="290"/>
      <c r="B478" s="291"/>
      <c r="C478" s="292"/>
      <c r="D478" s="292"/>
      <c r="E478" s="293"/>
      <c r="F478" s="294"/>
    </row>
    <row r="479" spans="1:6" x14ac:dyDescent="0.2">
      <c r="A479" s="290"/>
      <c r="B479" s="291"/>
      <c r="C479" s="292"/>
      <c r="D479" s="292"/>
      <c r="E479" s="293"/>
      <c r="F479" s="294"/>
    </row>
    <row r="480" spans="1:6" x14ac:dyDescent="0.2">
      <c r="A480" s="290"/>
      <c r="B480" s="291"/>
      <c r="C480" s="292"/>
      <c r="D480" s="292"/>
      <c r="E480" s="293"/>
      <c r="F480" s="294"/>
    </row>
    <row r="481" spans="1:6" x14ac:dyDescent="0.2">
      <c r="A481" s="290"/>
      <c r="B481" s="291"/>
      <c r="C481" s="292"/>
      <c r="D481" s="292"/>
      <c r="E481" s="293"/>
      <c r="F481" s="294"/>
    </row>
    <row r="482" spans="1:6" x14ac:dyDescent="0.2">
      <c r="A482" s="290"/>
      <c r="B482" s="291"/>
      <c r="C482" s="292"/>
      <c r="D482" s="292"/>
      <c r="E482" s="293"/>
      <c r="F482" s="294"/>
    </row>
    <row r="483" spans="1:6" x14ac:dyDescent="0.2">
      <c r="A483" s="290"/>
      <c r="B483" s="291"/>
      <c r="C483" s="292"/>
      <c r="D483" s="292"/>
      <c r="E483" s="293"/>
      <c r="F483" s="294"/>
    </row>
    <row r="484" spans="1:6" x14ac:dyDescent="0.2">
      <c r="A484" s="290"/>
      <c r="B484" s="291"/>
      <c r="C484" s="292"/>
      <c r="D484" s="292"/>
      <c r="E484" s="293"/>
      <c r="F484" s="294"/>
    </row>
    <row r="485" spans="1:6" x14ac:dyDescent="0.2">
      <c r="A485" s="290"/>
      <c r="B485" s="291"/>
      <c r="C485" s="292"/>
      <c r="D485" s="292"/>
      <c r="E485" s="293"/>
      <c r="F485" s="294"/>
    </row>
    <row r="486" spans="1:6" x14ac:dyDescent="0.2">
      <c r="A486" s="290"/>
      <c r="B486" s="291"/>
      <c r="C486" s="292"/>
      <c r="D486" s="292"/>
      <c r="E486" s="293"/>
      <c r="F486" s="294"/>
    </row>
    <row r="487" spans="1:6" x14ac:dyDescent="0.2">
      <c r="A487" s="290"/>
      <c r="B487" s="291"/>
      <c r="C487" s="292"/>
      <c r="D487" s="292"/>
      <c r="E487" s="293"/>
      <c r="F487" s="294"/>
    </row>
    <row r="488" spans="1:6" x14ac:dyDescent="0.2">
      <c r="A488" s="290"/>
      <c r="B488" s="291"/>
      <c r="C488" s="292"/>
      <c r="D488" s="292"/>
      <c r="E488" s="293"/>
      <c r="F488" s="294"/>
    </row>
    <row r="489" spans="1:6" x14ac:dyDescent="0.2">
      <c r="A489" s="290"/>
      <c r="B489" s="291"/>
      <c r="C489" s="292"/>
      <c r="D489" s="292"/>
      <c r="E489" s="293"/>
      <c r="F489" s="294"/>
    </row>
    <row r="490" spans="1:6" x14ac:dyDescent="0.2">
      <c r="A490" s="290"/>
      <c r="B490" s="291"/>
      <c r="C490" s="292"/>
      <c r="D490" s="292"/>
      <c r="E490" s="293"/>
      <c r="F490" s="294"/>
    </row>
    <row r="491" spans="1:6" x14ac:dyDescent="0.2">
      <c r="A491" s="290"/>
      <c r="B491" s="291"/>
      <c r="C491" s="292"/>
      <c r="D491" s="292"/>
      <c r="E491" s="293"/>
      <c r="F491" s="294"/>
    </row>
    <row r="492" spans="1:6" x14ac:dyDescent="0.2">
      <c r="A492" s="290"/>
      <c r="B492" s="291"/>
      <c r="C492" s="292"/>
      <c r="D492" s="292"/>
      <c r="E492" s="293"/>
      <c r="F492" s="294"/>
    </row>
    <row r="493" spans="1:6" x14ac:dyDescent="0.2">
      <c r="A493" s="290"/>
      <c r="B493" s="291"/>
      <c r="C493" s="292"/>
      <c r="D493" s="292"/>
      <c r="E493" s="293"/>
      <c r="F493" s="294"/>
    </row>
    <row r="494" spans="1:6" x14ac:dyDescent="0.2">
      <c r="A494" s="290"/>
      <c r="B494" s="291"/>
      <c r="C494" s="292"/>
      <c r="D494" s="292"/>
      <c r="E494" s="293"/>
      <c r="F494" s="294"/>
    </row>
    <row r="495" spans="1:6" x14ac:dyDescent="0.2">
      <c r="A495" s="290"/>
      <c r="B495" s="291"/>
      <c r="C495" s="292"/>
      <c r="D495" s="292"/>
      <c r="E495" s="293"/>
      <c r="F495" s="294"/>
    </row>
    <row r="496" spans="1:6" x14ac:dyDescent="0.2">
      <c r="A496" s="290"/>
      <c r="B496" s="291"/>
      <c r="C496" s="292"/>
      <c r="D496" s="292"/>
      <c r="E496" s="293"/>
      <c r="F496" s="294"/>
    </row>
    <row r="497" spans="1:6" x14ac:dyDescent="0.2">
      <c r="A497" s="290"/>
      <c r="B497" s="291"/>
      <c r="C497" s="292"/>
      <c r="D497" s="292"/>
      <c r="E497" s="293"/>
      <c r="F497" s="294"/>
    </row>
    <row r="498" spans="1:6" x14ac:dyDescent="0.2">
      <c r="A498" s="290"/>
      <c r="B498" s="291"/>
      <c r="C498" s="292"/>
      <c r="D498" s="292"/>
      <c r="E498" s="293"/>
      <c r="F498" s="294"/>
    </row>
    <row r="499" spans="1:6" x14ac:dyDescent="0.2">
      <c r="A499" s="290"/>
      <c r="B499" s="291"/>
      <c r="C499" s="292"/>
      <c r="D499" s="292"/>
      <c r="E499" s="293"/>
      <c r="F499" s="294"/>
    </row>
    <row r="500" spans="1:6" x14ac:dyDescent="0.2">
      <c r="A500" s="290"/>
      <c r="B500" s="291"/>
      <c r="C500" s="292"/>
      <c r="D500" s="292"/>
      <c r="E500" s="293"/>
      <c r="F500" s="294"/>
    </row>
    <row r="501" spans="1:6" x14ac:dyDescent="0.2">
      <c r="A501" s="290"/>
      <c r="B501" s="291"/>
      <c r="C501" s="292"/>
      <c r="D501" s="292"/>
      <c r="E501" s="293"/>
      <c r="F501" s="294"/>
    </row>
    <row r="502" spans="1:6" x14ac:dyDescent="0.2">
      <c r="A502" s="290"/>
      <c r="B502" s="291"/>
      <c r="C502" s="292"/>
      <c r="D502" s="292"/>
      <c r="E502" s="293"/>
      <c r="F502" s="294"/>
    </row>
    <row r="503" spans="1:6" x14ac:dyDescent="0.2">
      <c r="A503" s="290"/>
      <c r="B503" s="291"/>
      <c r="C503" s="292"/>
      <c r="D503" s="292"/>
      <c r="E503" s="293"/>
      <c r="F503" s="294"/>
    </row>
    <row r="504" spans="1:6" x14ac:dyDescent="0.2">
      <c r="A504" s="290"/>
      <c r="B504" s="291"/>
      <c r="C504" s="292"/>
      <c r="D504" s="292"/>
      <c r="E504" s="293"/>
      <c r="F504" s="294"/>
    </row>
    <row r="505" spans="1:6" x14ac:dyDescent="0.2">
      <c r="A505" s="290"/>
      <c r="B505" s="291"/>
      <c r="C505" s="292"/>
      <c r="D505" s="292"/>
      <c r="E505" s="293"/>
      <c r="F505" s="294"/>
    </row>
    <row r="506" spans="1:6" x14ac:dyDescent="0.2">
      <c r="A506" s="290"/>
      <c r="B506" s="291"/>
      <c r="C506" s="292"/>
      <c r="D506" s="292"/>
      <c r="E506" s="293"/>
      <c r="F506" s="294"/>
    </row>
    <row r="507" spans="1:6" x14ac:dyDescent="0.2">
      <c r="A507" s="290"/>
      <c r="B507" s="291"/>
      <c r="C507" s="292"/>
      <c r="D507" s="292"/>
      <c r="E507" s="293"/>
      <c r="F507" s="294"/>
    </row>
    <row r="508" spans="1:6" x14ac:dyDescent="0.2">
      <c r="A508" s="290"/>
      <c r="B508" s="291"/>
      <c r="C508" s="292"/>
      <c r="D508" s="292"/>
      <c r="E508" s="293"/>
      <c r="F508" s="294"/>
    </row>
    <row r="509" spans="1:6" x14ac:dyDescent="0.2">
      <c r="A509" s="290"/>
      <c r="B509" s="291"/>
      <c r="C509" s="292"/>
      <c r="D509" s="292"/>
      <c r="E509" s="293"/>
      <c r="F509" s="294"/>
    </row>
    <row r="510" spans="1:6" x14ac:dyDescent="0.2">
      <c r="A510" s="290"/>
      <c r="B510" s="291"/>
      <c r="C510" s="292"/>
      <c r="D510" s="292"/>
      <c r="E510" s="293"/>
      <c r="F510" s="294"/>
    </row>
    <row r="511" spans="1:6" x14ac:dyDescent="0.2">
      <c r="A511" s="290"/>
      <c r="B511" s="291"/>
      <c r="C511" s="292"/>
      <c r="D511" s="292"/>
      <c r="E511" s="293"/>
      <c r="F511" s="294"/>
    </row>
    <row r="512" spans="1:6" x14ac:dyDescent="0.2">
      <c r="A512" s="290"/>
      <c r="B512" s="291"/>
      <c r="C512" s="292"/>
      <c r="D512" s="292"/>
      <c r="E512" s="293"/>
      <c r="F512" s="294"/>
    </row>
    <row r="513" spans="1:6" x14ac:dyDescent="0.2">
      <c r="A513" s="290"/>
      <c r="B513" s="291"/>
      <c r="C513" s="292"/>
      <c r="D513" s="292"/>
      <c r="E513" s="293"/>
      <c r="F513" s="294"/>
    </row>
    <row r="514" spans="1:6" x14ac:dyDescent="0.2">
      <c r="A514" s="290"/>
      <c r="B514" s="291"/>
      <c r="C514" s="292"/>
      <c r="D514" s="292"/>
      <c r="E514" s="293"/>
      <c r="F514" s="294"/>
    </row>
    <row r="515" spans="1:6" x14ac:dyDescent="0.2">
      <c r="A515" s="290"/>
      <c r="B515" s="291"/>
      <c r="C515" s="292"/>
      <c r="D515" s="292"/>
      <c r="E515" s="293"/>
      <c r="F515" s="294"/>
    </row>
    <row r="516" spans="1:6" x14ac:dyDescent="0.2">
      <c r="A516" s="290"/>
      <c r="B516" s="291"/>
      <c r="C516" s="292"/>
      <c r="D516" s="292"/>
      <c r="E516" s="293"/>
      <c r="F516" s="294"/>
    </row>
    <row r="517" spans="1:6" x14ac:dyDescent="0.2">
      <c r="A517" s="290"/>
      <c r="B517" s="291"/>
      <c r="C517" s="292"/>
      <c r="D517" s="292"/>
      <c r="E517" s="293"/>
      <c r="F517" s="294"/>
    </row>
    <row r="518" spans="1:6" x14ac:dyDescent="0.2">
      <c r="A518" s="290"/>
      <c r="B518" s="291"/>
      <c r="C518" s="292"/>
      <c r="D518" s="292"/>
      <c r="E518" s="293"/>
      <c r="F518" s="294"/>
    </row>
    <row r="519" spans="1:6" x14ac:dyDescent="0.2">
      <c r="A519" s="290"/>
      <c r="B519" s="291"/>
      <c r="C519" s="292"/>
      <c r="D519" s="292"/>
      <c r="E519" s="293"/>
      <c r="F519" s="294"/>
    </row>
    <row r="520" spans="1:6" x14ac:dyDescent="0.2">
      <c r="A520" s="290"/>
      <c r="B520" s="291"/>
      <c r="C520" s="292"/>
      <c r="D520" s="292"/>
      <c r="E520" s="293"/>
      <c r="F520" s="294"/>
    </row>
    <row r="521" spans="1:6" x14ac:dyDescent="0.2">
      <c r="A521" s="290"/>
      <c r="B521" s="291"/>
      <c r="C521" s="292"/>
      <c r="D521" s="292"/>
      <c r="E521" s="293"/>
      <c r="F521" s="294"/>
    </row>
    <row r="522" spans="1:6" x14ac:dyDescent="0.2">
      <c r="A522" s="290"/>
      <c r="B522" s="291"/>
      <c r="C522" s="292"/>
      <c r="D522" s="292"/>
      <c r="E522" s="293"/>
      <c r="F522" s="294"/>
    </row>
    <row r="523" spans="1:6" x14ac:dyDescent="0.2">
      <c r="A523" s="290"/>
      <c r="B523" s="291"/>
      <c r="C523" s="292"/>
      <c r="D523" s="292"/>
      <c r="E523" s="293"/>
      <c r="F523" s="294"/>
    </row>
    <row r="524" spans="1:6" x14ac:dyDescent="0.2">
      <c r="A524" s="290"/>
      <c r="B524" s="291"/>
      <c r="C524" s="292"/>
      <c r="D524" s="292"/>
      <c r="E524" s="293"/>
      <c r="F524" s="294"/>
    </row>
    <row r="525" spans="1:6" x14ac:dyDescent="0.2">
      <c r="A525" s="290"/>
      <c r="B525" s="291"/>
      <c r="C525" s="292"/>
      <c r="D525" s="292"/>
      <c r="E525" s="293"/>
      <c r="F525" s="294"/>
    </row>
    <row r="526" spans="1:6" x14ac:dyDescent="0.2">
      <c r="A526" s="290"/>
      <c r="B526" s="291"/>
      <c r="C526" s="292"/>
      <c r="D526" s="292"/>
      <c r="E526" s="293"/>
      <c r="F526" s="294"/>
    </row>
    <row r="527" spans="1:6" x14ac:dyDescent="0.2">
      <c r="A527" s="290"/>
      <c r="B527" s="291"/>
      <c r="C527" s="292"/>
      <c r="D527" s="292"/>
      <c r="E527" s="293"/>
      <c r="F527" s="294"/>
    </row>
    <row r="528" spans="1:6" x14ac:dyDescent="0.2">
      <c r="A528" s="290"/>
      <c r="B528" s="291"/>
      <c r="C528" s="292"/>
      <c r="D528" s="292"/>
      <c r="E528" s="293"/>
      <c r="F528" s="294"/>
    </row>
    <row r="529" spans="1:6" x14ac:dyDescent="0.2">
      <c r="A529" s="290"/>
      <c r="B529" s="291"/>
      <c r="C529" s="292"/>
      <c r="D529" s="292"/>
      <c r="E529" s="293"/>
      <c r="F529" s="294"/>
    </row>
    <row r="530" spans="1:6" x14ac:dyDescent="0.2">
      <c r="A530" s="290"/>
      <c r="B530" s="291"/>
      <c r="C530" s="292"/>
      <c r="D530" s="292"/>
      <c r="E530" s="293"/>
      <c r="F530" s="294"/>
    </row>
    <row r="531" spans="1:6" x14ac:dyDescent="0.2">
      <c r="A531" s="290"/>
      <c r="B531" s="291"/>
      <c r="C531" s="292"/>
      <c r="D531" s="292"/>
      <c r="E531" s="293"/>
      <c r="F531" s="294"/>
    </row>
    <row r="532" spans="1:6" x14ac:dyDescent="0.2">
      <c r="A532" s="290"/>
      <c r="B532" s="291"/>
      <c r="C532" s="292"/>
      <c r="D532" s="292"/>
      <c r="E532" s="293"/>
      <c r="F532" s="294"/>
    </row>
    <row r="533" spans="1:6" x14ac:dyDescent="0.2">
      <c r="A533" s="290"/>
      <c r="B533" s="291"/>
      <c r="C533" s="292"/>
      <c r="D533" s="292"/>
      <c r="E533" s="293"/>
      <c r="F533" s="294"/>
    </row>
    <row r="534" spans="1:6" x14ac:dyDescent="0.2">
      <c r="A534" s="290"/>
      <c r="B534" s="291"/>
      <c r="C534" s="292"/>
      <c r="D534" s="292"/>
      <c r="E534" s="293"/>
      <c r="F534" s="294"/>
    </row>
    <row r="535" spans="1:6" x14ac:dyDescent="0.2">
      <c r="A535" s="290"/>
      <c r="B535" s="291"/>
      <c r="C535" s="292"/>
      <c r="D535" s="292"/>
      <c r="E535" s="293"/>
      <c r="F535" s="294"/>
    </row>
    <row r="536" spans="1:6" x14ac:dyDescent="0.2">
      <c r="A536" s="290"/>
      <c r="B536" s="291"/>
      <c r="C536" s="292"/>
      <c r="D536" s="292"/>
      <c r="E536" s="293"/>
      <c r="F536" s="294"/>
    </row>
    <row r="537" spans="1:6" x14ac:dyDescent="0.2">
      <c r="A537" s="290"/>
      <c r="B537" s="291"/>
      <c r="C537" s="292"/>
      <c r="D537" s="292"/>
      <c r="E537" s="293"/>
      <c r="F537" s="294"/>
    </row>
    <row r="538" spans="1:6" x14ac:dyDescent="0.2">
      <c r="A538" s="290"/>
      <c r="B538" s="291"/>
      <c r="C538" s="292"/>
      <c r="D538" s="292"/>
      <c r="E538" s="293"/>
      <c r="F538" s="294"/>
    </row>
    <row r="539" spans="1:6" x14ac:dyDescent="0.2">
      <c r="A539" s="290"/>
      <c r="B539" s="291"/>
      <c r="C539" s="292"/>
      <c r="D539" s="292"/>
      <c r="E539" s="293"/>
      <c r="F539" s="294"/>
    </row>
    <row r="540" spans="1:6" x14ac:dyDescent="0.2">
      <c r="A540" s="290"/>
      <c r="B540" s="291"/>
      <c r="C540" s="292"/>
      <c r="D540" s="292"/>
      <c r="E540" s="293"/>
      <c r="F540" s="294"/>
    </row>
    <row r="541" spans="1:6" x14ac:dyDescent="0.2">
      <c r="A541" s="290"/>
      <c r="B541" s="291"/>
      <c r="C541" s="292"/>
      <c r="D541" s="292"/>
      <c r="E541" s="293"/>
      <c r="F541" s="294"/>
    </row>
    <row r="542" spans="1:6" x14ac:dyDescent="0.2">
      <c r="A542" s="290"/>
      <c r="B542" s="291"/>
      <c r="C542" s="292"/>
      <c r="D542" s="292"/>
      <c r="E542" s="293"/>
      <c r="F542" s="294"/>
    </row>
    <row r="543" spans="1:6" x14ac:dyDescent="0.2">
      <c r="A543" s="290"/>
      <c r="B543" s="291"/>
      <c r="C543" s="292"/>
      <c r="D543" s="292"/>
      <c r="E543" s="293"/>
      <c r="F543" s="294"/>
    </row>
    <row r="544" spans="1:6" x14ac:dyDescent="0.2">
      <c r="A544" s="290"/>
      <c r="B544" s="291"/>
      <c r="C544" s="292"/>
      <c r="D544" s="292"/>
      <c r="E544" s="293"/>
      <c r="F544" s="294"/>
    </row>
    <row r="545" spans="1:6" x14ac:dyDescent="0.2">
      <c r="A545" s="290"/>
      <c r="B545" s="291"/>
      <c r="C545" s="292"/>
      <c r="D545" s="292"/>
      <c r="E545" s="293"/>
      <c r="F545" s="294"/>
    </row>
    <row r="546" spans="1:6" x14ac:dyDescent="0.2">
      <c r="A546" s="290"/>
      <c r="B546" s="291"/>
      <c r="C546" s="292"/>
      <c r="D546" s="292"/>
      <c r="E546" s="293"/>
      <c r="F546" s="294"/>
    </row>
    <row r="547" spans="1:6" x14ac:dyDescent="0.2">
      <c r="A547" s="290"/>
      <c r="B547" s="291"/>
      <c r="C547" s="292"/>
      <c r="D547" s="292"/>
      <c r="E547" s="293"/>
      <c r="F547" s="294"/>
    </row>
    <row r="548" spans="1:6" x14ac:dyDescent="0.2">
      <c r="A548" s="290"/>
      <c r="B548" s="291"/>
      <c r="C548" s="292"/>
      <c r="D548" s="292"/>
      <c r="E548" s="293"/>
      <c r="F548" s="294"/>
    </row>
    <row r="549" spans="1:6" x14ac:dyDescent="0.2">
      <c r="A549" s="290"/>
      <c r="B549" s="291"/>
      <c r="C549" s="292"/>
      <c r="D549" s="292"/>
      <c r="E549" s="293"/>
      <c r="F549" s="294"/>
    </row>
    <row r="550" spans="1:6" x14ac:dyDescent="0.2">
      <c r="A550" s="290"/>
      <c r="B550" s="291"/>
      <c r="C550" s="292"/>
      <c r="D550" s="292"/>
      <c r="E550" s="293"/>
      <c r="F550" s="294"/>
    </row>
    <row r="551" spans="1:6" x14ac:dyDescent="0.2">
      <c r="A551" s="290"/>
      <c r="B551" s="291"/>
      <c r="C551" s="292"/>
      <c r="D551" s="292"/>
      <c r="E551" s="293"/>
      <c r="F551" s="294"/>
    </row>
    <row r="552" spans="1:6" x14ac:dyDescent="0.2">
      <c r="A552" s="290"/>
      <c r="B552" s="291"/>
      <c r="C552" s="292"/>
      <c r="D552" s="292"/>
      <c r="E552" s="293"/>
      <c r="F552" s="294"/>
    </row>
    <row r="553" spans="1:6" x14ac:dyDescent="0.2">
      <c r="A553" s="290"/>
      <c r="B553" s="291"/>
      <c r="C553" s="292"/>
      <c r="D553" s="292"/>
      <c r="E553" s="293"/>
      <c r="F553" s="294"/>
    </row>
    <row r="554" spans="1:6" x14ac:dyDescent="0.2">
      <c r="A554" s="290"/>
      <c r="B554" s="291"/>
      <c r="C554" s="292"/>
      <c r="D554" s="292"/>
      <c r="E554" s="293"/>
      <c r="F554" s="294"/>
    </row>
    <row r="555" spans="1:6" x14ac:dyDescent="0.2">
      <c r="A555" s="290"/>
      <c r="B555" s="291"/>
      <c r="C555" s="292"/>
      <c r="D555" s="292"/>
      <c r="E555" s="293"/>
      <c r="F555" s="294"/>
    </row>
    <row r="556" spans="1:6" x14ac:dyDescent="0.2">
      <c r="A556" s="290"/>
      <c r="B556" s="291"/>
      <c r="C556" s="292"/>
      <c r="D556" s="292"/>
      <c r="E556" s="293"/>
      <c r="F556" s="294"/>
    </row>
    <row r="557" spans="1:6" x14ac:dyDescent="0.2">
      <c r="A557" s="290"/>
      <c r="B557" s="291"/>
      <c r="C557" s="292"/>
      <c r="D557" s="292"/>
      <c r="E557" s="293"/>
      <c r="F557" s="294"/>
    </row>
    <row r="558" spans="1:6" x14ac:dyDescent="0.2">
      <c r="A558" s="290"/>
      <c r="B558" s="291"/>
      <c r="C558" s="292"/>
      <c r="D558" s="292"/>
      <c r="E558" s="293"/>
      <c r="F558" s="294"/>
    </row>
    <row r="559" spans="1:6" x14ac:dyDescent="0.2">
      <c r="A559" s="290"/>
      <c r="B559" s="291"/>
      <c r="C559" s="292"/>
      <c r="D559" s="292"/>
      <c r="E559" s="293"/>
      <c r="F559" s="294"/>
    </row>
    <row r="560" spans="1:6" x14ac:dyDescent="0.2">
      <c r="A560" s="290"/>
      <c r="B560" s="291"/>
      <c r="C560" s="292"/>
      <c r="D560" s="292"/>
      <c r="E560" s="293"/>
      <c r="F560" s="294"/>
    </row>
    <row r="561" spans="1:6" x14ac:dyDescent="0.2">
      <c r="A561" s="290"/>
      <c r="B561" s="291"/>
      <c r="C561" s="292"/>
      <c r="D561" s="292"/>
      <c r="E561" s="293"/>
      <c r="F561" s="294"/>
    </row>
    <row r="562" spans="1:6" x14ac:dyDescent="0.2">
      <c r="A562" s="290"/>
      <c r="B562" s="291"/>
      <c r="C562" s="292"/>
      <c r="D562" s="292"/>
      <c r="E562" s="293"/>
      <c r="F562" s="294"/>
    </row>
    <row r="563" spans="1:6" x14ac:dyDescent="0.2">
      <c r="A563" s="290"/>
      <c r="B563" s="291"/>
      <c r="C563" s="292"/>
      <c r="D563" s="292"/>
      <c r="E563" s="293"/>
      <c r="F563" s="294"/>
    </row>
    <row r="564" spans="1:6" x14ac:dyDescent="0.2">
      <c r="A564" s="290"/>
      <c r="B564" s="291"/>
      <c r="C564" s="292"/>
      <c r="D564" s="292"/>
      <c r="E564" s="293"/>
      <c r="F564" s="294"/>
    </row>
    <row r="565" spans="1:6" x14ac:dyDescent="0.2">
      <c r="A565" s="290"/>
      <c r="B565" s="291"/>
      <c r="C565" s="292"/>
      <c r="D565" s="292"/>
      <c r="E565" s="293"/>
      <c r="F565" s="294"/>
    </row>
    <row r="566" spans="1:6" x14ac:dyDescent="0.2">
      <c r="A566" s="290"/>
      <c r="B566" s="291"/>
      <c r="C566" s="292"/>
      <c r="D566" s="292"/>
      <c r="E566" s="293"/>
      <c r="F566" s="294"/>
    </row>
    <row r="567" spans="1:6" x14ac:dyDescent="0.2">
      <c r="A567" s="290"/>
      <c r="B567" s="291"/>
      <c r="C567" s="292"/>
      <c r="D567" s="292"/>
      <c r="E567" s="293"/>
      <c r="F567" s="294"/>
    </row>
    <row r="568" spans="1:6" x14ac:dyDescent="0.2">
      <c r="A568" s="290"/>
      <c r="B568" s="291"/>
      <c r="C568" s="292"/>
      <c r="D568" s="292"/>
      <c r="E568" s="293"/>
      <c r="F568" s="294"/>
    </row>
    <row r="569" spans="1:6" x14ac:dyDescent="0.2">
      <c r="A569" s="290"/>
      <c r="B569" s="291"/>
      <c r="C569" s="292"/>
      <c r="D569" s="292"/>
      <c r="E569" s="293"/>
      <c r="F569" s="294"/>
    </row>
    <row r="570" spans="1:6" x14ac:dyDescent="0.2">
      <c r="A570" s="290"/>
      <c r="B570" s="291"/>
      <c r="C570" s="292"/>
      <c r="D570" s="292"/>
      <c r="E570" s="293"/>
      <c r="F570" s="294"/>
    </row>
    <row r="571" spans="1:6" x14ac:dyDescent="0.2">
      <c r="A571" s="290"/>
      <c r="B571" s="291"/>
      <c r="C571" s="292"/>
      <c r="D571" s="292"/>
      <c r="E571" s="293"/>
      <c r="F571" s="294"/>
    </row>
    <row r="572" spans="1:6" x14ac:dyDescent="0.2">
      <c r="A572" s="290"/>
      <c r="B572" s="291"/>
      <c r="C572" s="292"/>
      <c r="D572" s="292"/>
      <c r="E572" s="293"/>
      <c r="F572" s="294"/>
    </row>
    <row r="573" spans="1:6" x14ac:dyDescent="0.2">
      <c r="A573" s="290"/>
      <c r="B573" s="291"/>
      <c r="C573" s="292"/>
      <c r="D573" s="292"/>
      <c r="E573" s="293"/>
      <c r="F573" s="294"/>
    </row>
    <row r="574" spans="1:6" x14ac:dyDescent="0.2">
      <c r="A574" s="290"/>
      <c r="B574" s="291"/>
      <c r="C574" s="292"/>
      <c r="D574" s="292"/>
      <c r="E574" s="293"/>
      <c r="F574" s="294"/>
    </row>
    <row r="575" spans="1:6" x14ac:dyDescent="0.2">
      <c r="A575" s="290"/>
      <c r="B575" s="291"/>
      <c r="C575" s="292"/>
      <c r="D575" s="292"/>
      <c r="E575" s="293"/>
      <c r="F575" s="294"/>
    </row>
    <row r="576" spans="1:6" x14ac:dyDescent="0.2">
      <c r="A576" s="290"/>
      <c r="B576" s="291"/>
      <c r="C576" s="292"/>
      <c r="D576" s="292"/>
      <c r="E576" s="293"/>
      <c r="F576" s="294"/>
    </row>
    <row r="577" spans="1:6" x14ac:dyDescent="0.2">
      <c r="A577" s="290"/>
      <c r="B577" s="291"/>
      <c r="C577" s="292"/>
      <c r="D577" s="292"/>
      <c r="E577" s="293"/>
      <c r="F577" s="294"/>
    </row>
    <row r="578" spans="1:6" x14ac:dyDescent="0.2">
      <c r="A578" s="290"/>
      <c r="B578" s="291"/>
      <c r="C578" s="292"/>
      <c r="D578" s="292"/>
      <c r="E578" s="293"/>
      <c r="F578" s="294"/>
    </row>
    <row r="579" spans="1:6" x14ac:dyDescent="0.2">
      <c r="A579" s="290"/>
      <c r="B579" s="291"/>
      <c r="C579" s="292"/>
      <c r="D579" s="292"/>
      <c r="E579" s="293"/>
      <c r="F579" s="294"/>
    </row>
    <row r="580" spans="1:6" x14ac:dyDescent="0.2">
      <c r="A580" s="290"/>
      <c r="B580" s="291"/>
      <c r="C580" s="292"/>
      <c r="D580" s="292"/>
      <c r="E580" s="293"/>
      <c r="F580" s="294"/>
    </row>
    <row r="581" spans="1:6" x14ac:dyDescent="0.2">
      <c r="A581" s="290"/>
      <c r="B581" s="291"/>
      <c r="C581" s="292"/>
      <c r="D581" s="292"/>
      <c r="E581" s="293"/>
      <c r="F581" s="294"/>
    </row>
    <row r="582" spans="1:6" x14ac:dyDescent="0.2">
      <c r="A582" s="290"/>
      <c r="B582" s="291"/>
      <c r="C582" s="292"/>
      <c r="D582" s="292"/>
      <c r="E582" s="293"/>
      <c r="F582" s="294"/>
    </row>
    <row r="583" spans="1:6" x14ac:dyDescent="0.2">
      <c r="A583" s="290"/>
      <c r="B583" s="291"/>
      <c r="C583" s="292"/>
      <c r="D583" s="292"/>
      <c r="E583" s="293"/>
      <c r="F583" s="294"/>
    </row>
    <row r="584" spans="1:6" x14ac:dyDescent="0.2">
      <c r="A584" s="290"/>
      <c r="B584" s="291"/>
      <c r="C584" s="292"/>
      <c r="D584" s="292"/>
      <c r="E584" s="293"/>
      <c r="F584" s="294"/>
    </row>
    <row r="585" spans="1:6" x14ac:dyDescent="0.2">
      <c r="A585" s="290"/>
      <c r="B585" s="291"/>
      <c r="C585" s="292"/>
      <c r="D585" s="292"/>
      <c r="E585" s="293"/>
      <c r="F585" s="294"/>
    </row>
    <row r="586" spans="1:6" x14ac:dyDescent="0.2">
      <c r="A586" s="290"/>
      <c r="B586" s="291"/>
      <c r="C586" s="292"/>
      <c r="D586" s="292"/>
      <c r="E586" s="293"/>
      <c r="F586" s="294"/>
    </row>
    <row r="587" spans="1:6" x14ac:dyDescent="0.2">
      <c r="A587" s="290"/>
      <c r="B587" s="291"/>
      <c r="C587" s="292"/>
      <c r="D587" s="292"/>
      <c r="E587" s="293"/>
      <c r="F587" s="294"/>
    </row>
    <row r="588" spans="1:6" x14ac:dyDescent="0.2">
      <c r="A588" s="290"/>
      <c r="B588" s="291"/>
      <c r="C588" s="292"/>
      <c r="D588" s="292"/>
      <c r="E588" s="293"/>
      <c r="F588" s="294"/>
    </row>
    <row r="589" spans="1:6" x14ac:dyDescent="0.2">
      <c r="A589" s="290"/>
      <c r="B589" s="291"/>
      <c r="C589" s="292"/>
      <c r="D589" s="292"/>
      <c r="E589" s="293"/>
      <c r="F589" s="294"/>
    </row>
    <row r="590" spans="1:6" x14ac:dyDescent="0.2">
      <c r="A590" s="290"/>
      <c r="B590" s="291"/>
      <c r="C590" s="292"/>
      <c r="D590" s="292"/>
      <c r="E590" s="293"/>
      <c r="F590" s="294"/>
    </row>
    <row r="591" spans="1:6" x14ac:dyDescent="0.2">
      <c r="A591" s="290"/>
      <c r="B591" s="291"/>
      <c r="C591" s="292"/>
      <c r="D591" s="292"/>
      <c r="E591" s="293"/>
      <c r="F591" s="294"/>
    </row>
    <row r="592" spans="1:6" x14ac:dyDescent="0.2">
      <c r="A592" s="290"/>
      <c r="B592" s="291"/>
      <c r="C592" s="292"/>
      <c r="D592" s="292"/>
      <c r="E592" s="293"/>
      <c r="F592" s="294"/>
    </row>
    <row r="593" spans="1:6" x14ac:dyDescent="0.2">
      <c r="A593" s="290"/>
      <c r="B593" s="291"/>
      <c r="C593" s="292"/>
      <c r="D593" s="292"/>
      <c r="E593" s="293"/>
      <c r="F593" s="294"/>
    </row>
    <row r="594" spans="1:6" x14ac:dyDescent="0.2">
      <c r="A594" s="290"/>
      <c r="B594" s="291"/>
      <c r="C594" s="292"/>
      <c r="D594" s="292"/>
      <c r="E594" s="293"/>
      <c r="F594" s="294"/>
    </row>
    <row r="595" spans="1:6" x14ac:dyDescent="0.2">
      <c r="A595" s="290"/>
      <c r="B595" s="291"/>
      <c r="C595" s="292"/>
      <c r="D595" s="292"/>
      <c r="E595" s="293"/>
      <c r="F595" s="294"/>
    </row>
    <row r="596" spans="1:6" x14ac:dyDescent="0.2">
      <c r="A596" s="290"/>
      <c r="B596" s="291"/>
      <c r="C596" s="292"/>
      <c r="D596" s="292"/>
      <c r="E596" s="293"/>
      <c r="F596" s="294"/>
    </row>
    <row r="597" spans="1:6" x14ac:dyDescent="0.2">
      <c r="A597" s="290"/>
      <c r="B597" s="291"/>
      <c r="C597" s="292"/>
      <c r="D597" s="292"/>
      <c r="E597" s="293"/>
      <c r="F597" s="294"/>
    </row>
    <row r="598" spans="1:6" x14ac:dyDescent="0.2">
      <c r="A598" s="290"/>
      <c r="B598" s="291"/>
      <c r="C598" s="292"/>
      <c r="D598" s="292"/>
      <c r="E598" s="293"/>
      <c r="F598" s="294"/>
    </row>
    <row r="599" spans="1:6" x14ac:dyDescent="0.2">
      <c r="A599" s="290"/>
      <c r="B599" s="291"/>
      <c r="C599" s="292"/>
      <c r="D599" s="292"/>
      <c r="E599" s="293"/>
      <c r="F599" s="294"/>
    </row>
    <row r="600" spans="1:6" x14ac:dyDescent="0.2">
      <c r="A600" s="290"/>
      <c r="B600" s="291"/>
      <c r="C600" s="292"/>
      <c r="D600" s="292"/>
      <c r="E600" s="293"/>
      <c r="F600" s="294"/>
    </row>
    <row r="601" spans="1:6" x14ac:dyDescent="0.2">
      <c r="A601" s="290"/>
      <c r="B601" s="291"/>
      <c r="C601" s="292"/>
      <c r="D601" s="292"/>
      <c r="E601" s="293"/>
      <c r="F601" s="294"/>
    </row>
    <row r="602" spans="1:6" x14ac:dyDescent="0.2">
      <c r="A602" s="290"/>
      <c r="B602" s="291"/>
      <c r="C602" s="292"/>
      <c r="D602" s="292"/>
      <c r="E602" s="293"/>
      <c r="F602" s="294"/>
    </row>
    <row r="603" spans="1:6" x14ac:dyDescent="0.2">
      <c r="A603" s="290"/>
      <c r="B603" s="291"/>
      <c r="C603" s="292"/>
      <c r="D603" s="292"/>
      <c r="E603" s="293"/>
      <c r="F603" s="294"/>
    </row>
    <row r="604" spans="1:6" x14ac:dyDescent="0.2">
      <c r="A604" s="290"/>
      <c r="B604" s="291"/>
      <c r="C604" s="292"/>
      <c r="D604" s="292"/>
      <c r="E604" s="293"/>
      <c r="F604" s="294"/>
    </row>
    <row r="605" spans="1:6" x14ac:dyDescent="0.2">
      <c r="A605" s="290"/>
      <c r="B605" s="291"/>
      <c r="C605" s="292"/>
      <c r="D605" s="292"/>
      <c r="E605" s="293"/>
      <c r="F605" s="294"/>
    </row>
    <row r="606" spans="1:6" x14ac:dyDescent="0.2">
      <c r="A606" s="290"/>
      <c r="B606" s="291"/>
      <c r="C606" s="292"/>
      <c r="D606" s="292"/>
      <c r="E606" s="293"/>
      <c r="F606" s="294"/>
    </row>
    <row r="607" spans="1:6" x14ac:dyDescent="0.2">
      <c r="A607" s="290"/>
      <c r="B607" s="291"/>
      <c r="C607" s="292"/>
      <c r="D607" s="292"/>
      <c r="E607" s="293"/>
      <c r="F607" s="294"/>
    </row>
    <row r="608" spans="1:6" x14ac:dyDescent="0.2">
      <c r="A608" s="290"/>
      <c r="B608" s="291"/>
      <c r="C608" s="292"/>
      <c r="D608" s="292"/>
      <c r="E608" s="293"/>
      <c r="F608" s="294"/>
    </row>
    <row r="609" spans="1:6" x14ac:dyDescent="0.2">
      <c r="A609" s="290"/>
      <c r="B609" s="291"/>
      <c r="C609" s="292"/>
      <c r="D609" s="292"/>
      <c r="E609" s="293"/>
      <c r="F609" s="294"/>
    </row>
    <row r="610" spans="1:6" x14ac:dyDescent="0.2">
      <c r="A610" s="290"/>
      <c r="B610" s="291"/>
      <c r="C610" s="292"/>
      <c r="D610" s="292"/>
      <c r="E610" s="293"/>
      <c r="F610" s="294"/>
    </row>
    <row r="611" spans="1:6" x14ac:dyDescent="0.2">
      <c r="A611" s="290"/>
      <c r="B611" s="291"/>
      <c r="C611" s="292"/>
      <c r="D611" s="292"/>
      <c r="E611" s="293"/>
      <c r="F611" s="294"/>
    </row>
    <row r="612" spans="1:6" x14ac:dyDescent="0.2">
      <c r="A612" s="290"/>
      <c r="B612" s="291"/>
      <c r="C612" s="292"/>
      <c r="D612" s="292"/>
      <c r="E612" s="293"/>
      <c r="F612" s="294"/>
    </row>
    <row r="613" spans="1:6" x14ac:dyDescent="0.2">
      <c r="A613" s="290"/>
      <c r="B613" s="291"/>
      <c r="C613" s="292"/>
      <c r="D613" s="292"/>
      <c r="E613" s="293"/>
      <c r="F613" s="294"/>
    </row>
    <row r="614" spans="1:6" x14ac:dyDescent="0.2">
      <c r="A614" s="290"/>
      <c r="B614" s="291"/>
      <c r="C614" s="292"/>
      <c r="D614" s="292"/>
      <c r="E614" s="293"/>
      <c r="F614" s="294"/>
    </row>
    <row r="615" spans="1:6" x14ac:dyDescent="0.2">
      <c r="A615" s="290"/>
      <c r="B615" s="291"/>
      <c r="C615" s="292"/>
      <c r="D615" s="292"/>
      <c r="E615" s="293"/>
      <c r="F615" s="294"/>
    </row>
    <row r="616" spans="1:6" x14ac:dyDescent="0.2">
      <c r="A616" s="290"/>
      <c r="B616" s="291"/>
      <c r="C616" s="292"/>
      <c r="D616" s="292"/>
      <c r="E616" s="293"/>
      <c r="F616" s="294"/>
    </row>
    <row r="617" spans="1:6" x14ac:dyDescent="0.2">
      <c r="A617" s="290"/>
      <c r="B617" s="291"/>
      <c r="C617" s="292"/>
      <c r="D617" s="292"/>
      <c r="E617" s="293"/>
      <c r="F617" s="294"/>
    </row>
    <row r="618" spans="1:6" x14ac:dyDescent="0.2">
      <c r="A618" s="290"/>
      <c r="B618" s="291"/>
      <c r="C618" s="292"/>
      <c r="D618" s="292"/>
      <c r="E618" s="293"/>
      <c r="F618" s="294"/>
    </row>
    <row r="619" spans="1:6" x14ac:dyDescent="0.2">
      <c r="A619" s="290"/>
      <c r="B619" s="291"/>
      <c r="C619" s="292"/>
      <c r="D619" s="292"/>
      <c r="E619" s="293"/>
      <c r="F619" s="294"/>
    </row>
    <row r="620" spans="1:6" x14ac:dyDescent="0.2">
      <c r="A620" s="290"/>
      <c r="B620" s="291"/>
      <c r="C620" s="292"/>
      <c r="D620" s="292"/>
      <c r="E620" s="293"/>
      <c r="F620" s="294"/>
    </row>
    <row r="621" spans="1:6" x14ac:dyDescent="0.2">
      <c r="A621" s="290"/>
      <c r="B621" s="291"/>
      <c r="C621" s="292"/>
      <c r="D621" s="292"/>
      <c r="E621" s="293"/>
      <c r="F621" s="294"/>
    </row>
    <row r="622" spans="1:6" x14ac:dyDescent="0.2">
      <c r="A622" s="290"/>
      <c r="B622" s="291"/>
      <c r="C622" s="292"/>
      <c r="D622" s="292"/>
      <c r="E622" s="293"/>
      <c r="F622" s="294"/>
    </row>
    <row r="623" spans="1:6" x14ac:dyDescent="0.2">
      <c r="A623" s="290"/>
      <c r="B623" s="291"/>
      <c r="C623" s="292"/>
      <c r="D623" s="292"/>
      <c r="E623" s="293"/>
      <c r="F623" s="294"/>
    </row>
    <row r="624" spans="1:6" x14ac:dyDescent="0.2">
      <c r="A624" s="290"/>
      <c r="B624" s="291"/>
      <c r="C624" s="292"/>
      <c r="D624" s="292"/>
      <c r="E624" s="293"/>
      <c r="F624" s="294"/>
    </row>
    <row r="625" spans="1:6" x14ac:dyDescent="0.2">
      <c r="A625" s="290"/>
      <c r="B625" s="291"/>
      <c r="C625" s="292"/>
      <c r="D625" s="292"/>
      <c r="E625" s="293"/>
      <c r="F625" s="294"/>
    </row>
    <row r="626" spans="1:6" x14ac:dyDescent="0.2">
      <c r="A626" s="290"/>
      <c r="B626" s="291"/>
      <c r="C626" s="292"/>
      <c r="D626" s="292"/>
      <c r="E626" s="293"/>
      <c r="F626" s="294"/>
    </row>
    <row r="627" spans="1:6" x14ac:dyDescent="0.2">
      <c r="A627" s="290"/>
      <c r="B627" s="291"/>
      <c r="C627" s="292"/>
      <c r="D627" s="292"/>
      <c r="E627" s="293"/>
      <c r="F627" s="294"/>
    </row>
    <row r="628" spans="1:6" x14ac:dyDescent="0.2">
      <c r="A628" s="290"/>
      <c r="B628" s="291"/>
      <c r="C628" s="292"/>
      <c r="D628" s="292"/>
      <c r="E628" s="293"/>
      <c r="F628" s="294"/>
    </row>
    <row r="629" spans="1:6" x14ac:dyDescent="0.2">
      <c r="A629" s="290"/>
      <c r="B629" s="291"/>
      <c r="C629" s="292"/>
      <c r="D629" s="292"/>
      <c r="E629" s="293"/>
      <c r="F629" s="294"/>
    </row>
    <row r="630" spans="1:6" x14ac:dyDescent="0.2">
      <c r="A630" s="290"/>
      <c r="B630" s="291"/>
      <c r="C630" s="292"/>
      <c r="D630" s="292"/>
      <c r="E630" s="293"/>
      <c r="F630" s="294"/>
    </row>
    <row r="631" spans="1:6" x14ac:dyDescent="0.2">
      <c r="A631" s="290"/>
      <c r="B631" s="291"/>
      <c r="C631" s="292"/>
      <c r="D631" s="292"/>
      <c r="E631" s="293"/>
      <c r="F631" s="294"/>
    </row>
    <row r="632" spans="1:6" x14ac:dyDescent="0.2">
      <c r="A632" s="290"/>
      <c r="B632" s="291"/>
      <c r="C632" s="292"/>
      <c r="D632" s="292"/>
      <c r="E632" s="293"/>
      <c r="F632" s="294"/>
    </row>
    <row r="633" spans="1:6" x14ac:dyDescent="0.2">
      <c r="A633" s="290"/>
      <c r="B633" s="291"/>
      <c r="C633" s="292"/>
      <c r="D633" s="292"/>
      <c r="E633" s="293"/>
      <c r="F633" s="294"/>
    </row>
    <row r="634" spans="1:6" x14ac:dyDescent="0.2">
      <c r="A634" s="290"/>
      <c r="B634" s="291"/>
      <c r="C634" s="292"/>
      <c r="D634" s="292"/>
      <c r="E634" s="293"/>
      <c r="F634" s="294"/>
    </row>
    <row r="635" spans="1:6" x14ac:dyDescent="0.2">
      <c r="A635" s="290"/>
      <c r="B635" s="291"/>
      <c r="C635" s="292"/>
      <c r="D635" s="292"/>
      <c r="E635" s="293"/>
      <c r="F635" s="294"/>
    </row>
    <row r="636" spans="1:6" x14ac:dyDescent="0.2">
      <c r="A636" s="290"/>
      <c r="B636" s="291"/>
      <c r="C636" s="292"/>
      <c r="D636" s="292"/>
      <c r="E636" s="293"/>
      <c r="F636" s="294"/>
    </row>
    <row r="637" spans="1:6" x14ac:dyDescent="0.2">
      <c r="A637" s="290"/>
      <c r="B637" s="291"/>
      <c r="C637" s="292"/>
      <c r="D637" s="292"/>
      <c r="E637" s="293"/>
      <c r="F637" s="294"/>
    </row>
    <row r="638" spans="1:6" x14ac:dyDescent="0.2">
      <c r="A638" s="290"/>
      <c r="B638" s="291"/>
      <c r="C638" s="292"/>
      <c r="D638" s="292"/>
      <c r="E638" s="293"/>
      <c r="F638" s="294"/>
    </row>
    <row r="639" spans="1:6" x14ac:dyDescent="0.2">
      <c r="A639" s="290"/>
      <c r="B639" s="291"/>
      <c r="C639" s="292"/>
      <c r="D639" s="292"/>
      <c r="E639" s="293"/>
      <c r="F639" s="294"/>
    </row>
    <row r="640" spans="1:6" x14ac:dyDescent="0.2">
      <c r="A640" s="290"/>
      <c r="B640" s="291"/>
      <c r="C640" s="292"/>
      <c r="D640" s="292"/>
      <c r="E640" s="293"/>
      <c r="F640" s="294"/>
    </row>
    <row r="641" spans="1:6" x14ac:dyDescent="0.2">
      <c r="A641" s="290"/>
      <c r="B641" s="291"/>
      <c r="C641" s="292"/>
      <c r="D641" s="292"/>
      <c r="E641" s="293"/>
      <c r="F641" s="294"/>
    </row>
    <row r="642" spans="1:6" x14ac:dyDescent="0.2">
      <c r="A642" s="290"/>
      <c r="B642" s="291"/>
      <c r="C642" s="292"/>
      <c r="D642" s="292"/>
      <c r="E642" s="293"/>
      <c r="F642" s="294"/>
    </row>
    <row r="643" spans="1:6" x14ac:dyDescent="0.2">
      <c r="A643" s="290"/>
      <c r="B643" s="291"/>
      <c r="C643" s="292"/>
      <c r="D643" s="292"/>
      <c r="E643" s="293"/>
      <c r="F643" s="294"/>
    </row>
    <row r="644" spans="1:6" x14ac:dyDescent="0.2">
      <c r="A644" s="290"/>
      <c r="B644" s="291"/>
      <c r="C644" s="292"/>
      <c r="D644" s="292"/>
      <c r="E644" s="293"/>
      <c r="F644" s="294"/>
    </row>
    <row r="645" spans="1:6" x14ac:dyDescent="0.2">
      <c r="A645" s="290"/>
      <c r="B645" s="291"/>
      <c r="C645" s="292"/>
      <c r="D645" s="292"/>
      <c r="E645" s="293"/>
      <c r="F645" s="294"/>
    </row>
    <row r="646" spans="1:6" x14ac:dyDescent="0.2">
      <c r="A646" s="290"/>
      <c r="B646" s="291"/>
      <c r="C646" s="292"/>
      <c r="D646" s="292"/>
      <c r="E646" s="293"/>
      <c r="F646" s="294"/>
    </row>
    <row r="647" spans="1:6" x14ac:dyDescent="0.2">
      <c r="A647" s="290"/>
      <c r="B647" s="291"/>
      <c r="C647" s="292"/>
      <c r="D647" s="292"/>
      <c r="E647" s="293"/>
      <c r="F647" s="294"/>
    </row>
    <row r="648" spans="1:6" x14ac:dyDescent="0.2">
      <c r="A648" s="290"/>
      <c r="B648" s="291"/>
      <c r="C648" s="292"/>
      <c r="D648" s="292"/>
      <c r="E648" s="293"/>
      <c r="F648" s="294"/>
    </row>
    <row r="649" spans="1:6" x14ac:dyDescent="0.2">
      <c r="A649" s="290"/>
      <c r="B649" s="291"/>
      <c r="C649" s="292"/>
      <c r="D649" s="292"/>
      <c r="E649" s="293"/>
      <c r="F649" s="294"/>
    </row>
    <row r="650" spans="1:6" x14ac:dyDescent="0.2">
      <c r="A650" s="290"/>
      <c r="B650" s="291"/>
      <c r="C650" s="292"/>
      <c r="D650" s="292"/>
      <c r="E650" s="293"/>
      <c r="F650" s="294"/>
    </row>
    <row r="651" spans="1:6" x14ac:dyDescent="0.2">
      <c r="A651" s="290"/>
      <c r="B651" s="291"/>
      <c r="C651" s="292"/>
      <c r="D651" s="292"/>
      <c r="E651" s="293"/>
      <c r="F651" s="294"/>
    </row>
    <row r="652" spans="1:6" x14ac:dyDescent="0.2">
      <c r="A652" s="290"/>
      <c r="B652" s="291"/>
      <c r="C652" s="292"/>
      <c r="D652" s="292"/>
      <c r="E652" s="293"/>
      <c r="F652" s="294"/>
    </row>
    <row r="653" spans="1:6" x14ac:dyDescent="0.2">
      <c r="A653" s="290"/>
      <c r="B653" s="291"/>
      <c r="C653" s="292"/>
      <c r="D653" s="292"/>
      <c r="E653" s="293"/>
      <c r="F653" s="294"/>
    </row>
    <row r="654" spans="1:6" x14ac:dyDescent="0.2">
      <c r="A654" s="290"/>
      <c r="B654" s="291"/>
      <c r="C654" s="292"/>
      <c r="D654" s="292"/>
      <c r="E654" s="293"/>
      <c r="F654" s="294"/>
    </row>
    <row r="655" spans="1:6" x14ac:dyDescent="0.2">
      <c r="A655" s="290"/>
      <c r="B655" s="291"/>
      <c r="C655" s="292"/>
      <c r="D655" s="292"/>
      <c r="E655" s="293"/>
      <c r="F655" s="294"/>
    </row>
    <row r="656" spans="1:6" x14ac:dyDescent="0.2">
      <c r="A656" s="290"/>
      <c r="B656" s="291"/>
      <c r="C656" s="292"/>
      <c r="D656" s="292"/>
      <c r="E656" s="293"/>
      <c r="F656" s="294"/>
    </row>
    <row r="657" spans="1:6" x14ac:dyDescent="0.2">
      <c r="A657" s="290"/>
      <c r="B657" s="291"/>
      <c r="C657" s="292"/>
      <c r="D657" s="292"/>
      <c r="E657" s="293"/>
      <c r="F657" s="294"/>
    </row>
    <row r="658" spans="1:6" x14ac:dyDescent="0.2">
      <c r="A658" s="290"/>
      <c r="B658" s="291"/>
      <c r="C658" s="292"/>
      <c r="D658" s="292"/>
      <c r="E658" s="293"/>
      <c r="F658" s="294"/>
    </row>
    <row r="659" spans="1:6" x14ac:dyDescent="0.2">
      <c r="A659" s="290"/>
      <c r="B659" s="291"/>
      <c r="C659" s="292"/>
      <c r="D659" s="292"/>
      <c r="E659" s="293"/>
      <c r="F659" s="294"/>
    </row>
    <row r="660" spans="1:6" x14ac:dyDescent="0.2">
      <c r="A660" s="290"/>
      <c r="B660" s="291"/>
      <c r="C660" s="292"/>
      <c r="D660" s="292"/>
      <c r="E660" s="293"/>
      <c r="F660" s="294"/>
    </row>
    <row r="661" spans="1:6" x14ac:dyDescent="0.2">
      <c r="A661" s="290"/>
      <c r="B661" s="291"/>
      <c r="C661" s="292"/>
      <c r="D661" s="292"/>
      <c r="E661" s="293"/>
      <c r="F661" s="294"/>
    </row>
    <row r="662" spans="1:6" x14ac:dyDescent="0.2">
      <c r="A662" s="290"/>
      <c r="B662" s="291"/>
      <c r="C662" s="292"/>
      <c r="D662" s="292"/>
      <c r="E662" s="293"/>
      <c r="F662" s="294"/>
    </row>
    <row r="663" spans="1:6" x14ac:dyDescent="0.2">
      <c r="A663" s="290"/>
      <c r="B663" s="291"/>
      <c r="C663" s="292"/>
      <c r="D663" s="292"/>
      <c r="E663" s="293"/>
      <c r="F663" s="294"/>
    </row>
    <row r="664" spans="1:6" x14ac:dyDescent="0.2">
      <c r="A664" s="290"/>
      <c r="B664" s="291"/>
      <c r="C664" s="292"/>
      <c r="D664" s="292"/>
      <c r="E664" s="293"/>
      <c r="F664" s="294"/>
    </row>
    <row r="665" spans="1:6" x14ac:dyDescent="0.2">
      <c r="A665" s="290"/>
      <c r="B665" s="291"/>
      <c r="C665" s="292"/>
      <c r="D665" s="292"/>
      <c r="E665" s="293"/>
      <c r="F665" s="294"/>
    </row>
    <row r="666" spans="1:6" x14ac:dyDescent="0.2">
      <c r="A666" s="290"/>
      <c r="B666" s="291"/>
      <c r="C666" s="292"/>
      <c r="D666" s="292"/>
      <c r="E666" s="293"/>
      <c r="F666" s="294"/>
    </row>
    <row r="667" spans="1:6" x14ac:dyDescent="0.2">
      <c r="A667" s="290"/>
      <c r="B667" s="291"/>
      <c r="C667" s="292"/>
      <c r="D667" s="292"/>
      <c r="E667" s="293"/>
      <c r="F667" s="294"/>
    </row>
    <row r="668" spans="1:6" x14ac:dyDescent="0.2">
      <c r="A668" s="290"/>
      <c r="B668" s="291"/>
      <c r="C668" s="292"/>
      <c r="D668" s="292"/>
      <c r="E668" s="293"/>
      <c r="F668" s="294"/>
    </row>
    <row r="669" spans="1:6" x14ac:dyDescent="0.2">
      <c r="A669" s="290"/>
      <c r="B669" s="291"/>
      <c r="C669" s="292"/>
      <c r="D669" s="292"/>
      <c r="E669" s="293"/>
      <c r="F669" s="294"/>
    </row>
    <row r="670" spans="1:6" x14ac:dyDescent="0.2">
      <c r="A670" s="290"/>
      <c r="B670" s="291"/>
      <c r="C670" s="292"/>
      <c r="D670" s="292"/>
      <c r="E670" s="293"/>
      <c r="F670" s="294"/>
    </row>
    <row r="671" spans="1:6" x14ac:dyDescent="0.2">
      <c r="A671" s="290"/>
      <c r="B671" s="291"/>
      <c r="C671" s="292"/>
      <c r="D671" s="292"/>
      <c r="E671" s="293"/>
      <c r="F671" s="294"/>
    </row>
    <row r="672" spans="1:6" x14ac:dyDescent="0.2">
      <c r="A672" s="290"/>
      <c r="B672" s="291"/>
      <c r="C672" s="292"/>
      <c r="D672" s="292"/>
      <c r="E672" s="293"/>
      <c r="F672" s="294"/>
    </row>
    <row r="673" spans="1:6" x14ac:dyDescent="0.2">
      <c r="A673" s="290"/>
      <c r="B673" s="291"/>
      <c r="C673" s="292"/>
      <c r="D673" s="292"/>
      <c r="E673" s="293"/>
      <c r="F673" s="294"/>
    </row>
    <row r="674" spans="1:6" x14ac:dyDescent="0.2">
      <c r="A674" s="290"/>
      <c r="B674" s="291"/>
      <c r="C674" s="292"/>
      <c r="D674" s="292"/>
      <c r="E674" s="293"/>
      <c r="F674" s="294"/>
    </row>
    <row r="675" spans="1:6" x14ac:dyDescent="0.2">
      <c r="A675" s="290"/>
      <c r="B675" s="291"/>
      <c r="C675" s="292"/>
      <c r="D675" s="292"/>
      <c r="E675" s="293"/>
      <c r="F675" s="294"/>
    </row>
    <row r="676" spans="1:6" x14ac:dyDescent="0.2">
      <c r="A676" s="290"/>
      <c r="B676" s="291"/>
      <c r="C676" s="292"/>
      <c r="D676" s="292"/>
      <c r="E676" s="293"/>
      <c r="F676" s="294"/>
    </row>
    <row r="677" spans="1:6" x14ac:dyDescent="0.2">
      <c r="A677" s="290"/>
      <c r="B677" s="291"/>
      <c r="C677" s="292"/>
      <c r="D677" s="292"/>
      <c r="E677" s="293"/>
      <c r="F677" s="294"/>
    </row>
    <row r="678" spans="1:6" x14ac:dyDescent="0.2">
      <c r="A678" s="290"/>
      <c r="B678" s="291"/>
      <c r="C678" s="292"/>
      <c r="D678" s="292"/>
      <c r="E678" s="293"/>
      <c r="F678" s="294"/>
    </row>
    <row r="679" spans="1:6" x14ac:dyDescent="0.2">
      <c r="A679" s="290"/>
      <c r="B679" s="291"/>
      <c r="C679" s="292"/>
      <c r="D679" s="292"/>
      <c r="E679" s="293"/>
      <c r="F679" s="294"/>
    </row>
    <row r="680" spans="1:6" x14ac:dyDescent="0.2">
      <c r="A680" s="290"/>
      <c r="B680" s="291"/>
      <c r="C680" s="292"/>
      <c r="D680" s="292"/>
      <c r="E680" s="293"/>
      <c r="F680" s="294"/>
    </row>
    <row r="681" spans="1:6" x14ac:dyDescent="0.2">
      <c r="A681" s="290"/>
      <c r="B681" s="291"/>
      <c r="C681" s="292"/>
      <c r="D681" s="292"/>
      <c r="E681" s="293"/>
      <c r="F681" s="294"/>
    </row>
    <row r="682" spans="1:6" x14ac:dyDescent="0.2">
      <c r="A682" s="290"/>
      <c r="B682" s="291"/>
      <c r="C682" s="292"/>
      <c r="D682" s="292"/>
      <c r="E682" s="293"/>
      <c r="F682" s="294"/>
    </row>
    <row r="683" spans="1:6" x14ac:dyDescent="0.2">
      <c r="A683" s="290"/>
      <c r="B683" s="291"/>
      <c r="C683" s="292"/>
      <c r="D683" s="292"/>
      <c r="E683" s="293"/>
      <c r="F683" s="294"/>
    </row>
    <row r="684" spans="1:6" x14ac:dyDescent="0.2">
      <c r="A684" s="290"/>
      <c r="B684" s="291"/>
      <c r="C684" s="292"/>
      <c r="D684" s="292"/>
      <c r="E684" s="293"/>
      <c r="F684" s="294"/>
    </row>
    <row r="685" spans="1:6" x14ac:dyDescent="0.2">
      <c r="A685" s="290"/>
      <c r="B685" s="291"/>
      <c r="C685" s="292"/>
      <c r="D685" s="292"/>
      <c r="E685" s="293"/>
      <c r="F685" s="294"/>
    </row>
    <row r="686" spans="1:6" x14ac:dyDescent="0.2">
      <c r="A686" s="290"/>
      <c r="B686" s="291"/>
      <c r="C686" s="292"/>
      <c r="D686" s="292"/>
      <c r="E686" s="293"/>
      <c r="F686" s="294"/>
    </row>
    <row r="687" spans="1:6" x14ac:dyDescent="0.2">
      <c r="A687" s="290"/>
      <c r="B687" s="291"/>
      <c r="C687" s="292"/>
      <c r="D687" s="292"/>
      <c r="E687" s="293"/>
      <c r="F687" s="294"/>
    </row>
    <row r="688" spans="1:6" x14ac:dyDescent="0.2">
      <c r="A688" s="290"/>
      <c r="B688" s="291"/>
      <c r="C688" s="292"/>
      <c r="D688" s="292"/>
      <c r="E688" s="293"/>
      <c r="F688" s="294"/>
    </row>
    <row r="689" spans="1:6" x14ac:dyDescent="0.2">
      <c r="A689" s="290"/>
      <c r="B689" s="291"/>
      <c r="C689" s="292"/>
      <c r="D689" s="292"/>
      <c r="E689" s="293"/>
      <c r="F689" s="294"/>
    </row>
    <row r="690" spans="1:6" x14ac:dyDescent="0.2">
      <c r="A690" s="290"/>
      <c r="B690" s="291"/>
      <c r="C690" s="292"/>
      <c r="D690" s="292"/>
      <c r="E690" s="293"/>
      <c r="F690" s="294"/>
    </row>
    <row r="691" spans="1:6" x14ac:dyDescent="0.2">
      <c r="A691" s="290"/>
      <c r="B691" s="291"/>
      <c r="C691" s="292"/>
      <c r="D691" s="292"/>
      <c r="E691" s="293"/>
      <c r="F691" s="294"/>
    </row>
    <row r="692" spans="1:6" x14ac:dyDescent="0.2">
      <c r="A692" s="290"/>
      <c r="B692" s="291"/>
      <c r="C692" s="292"/>
      <c r="D692" s="292"/>
      <c r="E692" s="293"/>
      <c r="F692" s="294"/>
    </row>
    <row r="693" spans="1:6" x14ac:dyDescent="0.2">
      <c r="A693" s="290"/>
      <c r="B693" s="291"/>
      <c r="C693" s="292"/>
      <c r="D693" s="292"/>
      <c r="E693" s="293"/>
      <c r="F693" s="294"/>
    </row>
    <row r="694" spans="1:6" x14ac:dyDescent="0.2">
      <c r="A694" s="290"/>
      <c r="B694" s="291"/>
      <c r="C694" s="292"/>
      <c r="D694" s="292"/>
      <c r="E694" s="293"/>
      <c r="F694" s="294"/>
    </row>
    <row r="695" spans="1:6" x14ac:dyDescent="0.2">
      <c r="A695" s="290"/>
      <c r="B695" s="291"/>
      <c r="C695" s="292"/>
      <c r="D695" s="292"/>
      <c r="E695" s="293"/>
      <c r="F695" s="294"/>
    </row>
    <row r="696" spans="1:6" x14ac:dyDescent="0.2">
      <c r="A696" s="290"/>
      <c r="B696" s="291"/>
      <c r="C696" s="292"/>
      <c r="D696" s="292"/>
      <c r="E696" s="293"/>
      <c r="F696" s="294"/>
    </row>
    <row r="697" spans="1:6" x14ac:dyDescent="0.2">
      <c r="A697" s="290"/>
      <c r="B697" s="291"/>
      <c r="C697" s="292"/>
      <c r="D697" s="292"/>
      <c r="E697" s="293"/>
      <c r="F697" s="294"/>
    </row>
    <row r="698" spans="1:6" x14ac:dyDescent="0.2">
      <c r="A698" s="290"/>
      <c r="B698" s="291"/>
      <c r="C698" s="292"/>
      <c r="D698" s="292"/>
      <c r="E698" s="293"/>
      <c r="F698" s="294"/>
    </row>
    <row r="699" spans="1:6" x14ac:dyDescent="0.2">
      <c r="A699" s="290"/>
      <c r="B699" s="291"/>
      <c r="C699" s="292"/>
      <c r="D699" s="292"/>
      <c r="E699" s="293"/>
      <c r="F699" s="294"/>
    </row>
    <row r="700" spans="1:6" x14ac:dyDescent="0.2">
      <c r="A700" s="290"/>
      <c r="B700" s="291"/>
      <c r="C700" s="292"/>
      <c r="D700" s="292"/>
      <c r="E700" s="293"/>
      <c r="F700" s="294"/>
    </row>
    <row r="701" spans="1:6" x14ac:dyDescent="0.2">
      <c r="A701" s="290"/>
      <c r="B701" s="291"/>
      <c r="C701" s="292"/>
      <c r="D701" s="292"/>
      <c r="E701" s="293"/>
      <c r="F701" s="294"/>
    </row>
    <row r="702" spans="1:6" x14ac:dyDescent="0.2">
      <c r="A702" s="290"/>
      <c r="B702" s="291"/>
      <c r="C702" s="292"/>
      <c r="D702" s="292"/>
      <c r="E702" s="293"/>
      <c r="F702" s="294"/>
    </row>
    <row r="703" spans="1:6" x14ac:dyDescent="0.2">
      <c r="A703" s="290"/>
      <c r="B703" s="291"/>
      <c r="C703" s="292"/>
      <c r="D703" s="292"/>
      <c r="E703" s="293"/>
      <c r="F703" s="294"/>
    </row>
    <row r="704" spans="1:6" x14ac:dyDescent="0.2">
      <c r="A704" s="290"/>
      <c r="B704" s="291"/>
      <c r="C704" s="292"/>
      <c r="D704" s="292"/>
      <c r="E704" s="293"/>
      <c r="F704" s="294"/>
    </row>
    <row r="705" spans="1:6" x14ac:dyDescent="0.2">
      <c r="A705" s="290"/>
      <c r="B705" s="291"/>
      <c r="C705" s="292"/>
      <c r="D705" s="292"/>
      <c r="E705" s="293"/>
      <c r="F705" s="294"/>
    </row>
    <row r="706" spans="1:6" x14ac:dyDescent="0.2">
      <c r="A706" s="290"/>
      <c r="B706" s="291"/>
      <c r="C706" s="292"/>
      <c r="D706" s="292"/>
      <c r="E706" s="293"/>
      <c r="F706" s="294"/>
    </row>
    <row r="707" spans="1:6" x14ac:dyDescent="0.2">
      <c r="A707" s="290"/>
      <c r="B707" s="291"/>
      <c r="C707" s="292"/>
      <c r="D707" s="292"/>
      <c r="E707" s="293"/>
      <c r="F707" s="294"/>
    </row>
    <row r="708" spans="1:6" x14ac:dyDescent="0.2">
      <c r="A708" s="290"/>
      <c r="B708" s="291"/>
      <c r="C708" s="292"/>
      <c r="D708" s="292"/>
      <c r="E708" s="293"/>
      <c r="F708" s="294"/>
    </row>
    <row r="709" spans="1:6" x14ac:dyDescent="0.2">
      <c r="A709" s="290"/>
      <c r="B709" s="291"/>
      <c r="C709" s="292"/>
      <c r="D709" s="292"/>
      <c r="E709" s="293"/>
      <c r="F709" s="294"/>
    </row>
    <row r="710" spans="1:6" x14ac:dyDescent="0.2">
      <c r="A710" s="290"/>
      <c r="B710" s="291"/>
      <c r="C710" s="292"/>
      <c r="D710" s="292"/>
      <c r="E710" s="293"/>
      <c r="F710" s="294"/>
    </row>
    <row r="711" spans="1:6" x14ac:dyDescent="0.2">
      <c r="A711" s="290"/>
      <c r="B711" s="291"/>
      <c r="C711" s="292"/>
      <c r="D711" s="292"/>
      <c r="E711" s="293"/>
      <c r="F711" s="294"/>
    </row>
    <row r="712" spans="1:6" x14ac:dyDescent="0.2">
      <c r="A712" s="290"/>
      <c r="B712" s="291"/>
      <c r="C712" s="292"/>
      <c r="D712" s="292"/>
      <c r="E712" s="293"/>
      <c r="F712" s="294"/>
    </row>
    <row r="713" spans="1:6" x14ac:dyDescent="0.2">
      <c r="A713" s="290"/>
      <c r="B713" s="291"/>
      <c r="C713" s="292"/>
      <c r="D713" s="292"/>
      <c r="E713" s="293"/>
      <c r="F713" s="294"/>
    </row>
    <row r="714" spans="1:6" x14ac:dyDescent="0.2">
      <c r="A714" s="290"/>
      <c r="B714" s="291"/>
      <c r="C714" s="292"/>
      <c r="D714" s="292"/>
      <c r="E714" s="293"/>
      <c r="F714" s="294"/>
    </row>
    <row r="715" spans="1:6" x14ac:dyDescent="0.2">
      <c r="A715" s="290"/>
      <c r="B715" s="291"/>
      <c r="C715" s="292"/>
      <c r="D715" s="292"/>
      <c r="E715" s="293"/>
      <c r="F715" s="294"/>
    </row>
    <row r="716" spans="1:6" x14ac:dyDescent="0.2">
      <c r="A716" s="290"/>
      <c r="B716" s="291"/>
      <c r="C716" s="292"/>
      <c r="D716" s="292"/>
      <c r="E716" s="293"/>
      <c r="F716" s="294"/>
    </row>
    <row r="717" spans="1:6" x14ac:dyDescent="0.2">
      <c r="A717" s="290"/>
      <c r="B717" s="291"/>
      <c r="C717" s="292"/>
      <c r="D717" s="292"/>
      <c r="E717" s="293"/>
      <c r="F717" s="294"/>
    </row>
    <row r="718" spans="1:6" x14ac:dyDescent="0.2">
      <c r="A718" s="290"/>
      <c r="B718" s="291"/>
      <c r="C718" s="292"/>
      <c r="D718" s="292"/>
      <c r="E718" s="293"/>
      <c r="F718" s="294"/>
    </row>
    <row r="719" spans="1:6" x14ac:dyDescent="0.2">
      <c r="A719" s="290"/>
      <c r="B719" s="291"/>
      <c r="C719" s="292"/>
      <c r="D719" s="292"/>
      <c r="E719" s="293"/>
      <c r="F719" s="294"/>
    </row>
    <row r="720" spans="1:6" x14ac:dyDescent="0.2">
      <c r="A720" s="290"/>
      <c r="B720" s="291"/>
      <c r="C720" s="292"/>
      <c r="D720" s="292"/>
      <c r="E720" s="293"/>
      <c r="F720" s="294"/>
    </row>
    <row r="721" spans="1:6" x14ac:dyDescent="0.2">
      <c r="A721" s="290"/>
      <c r="B721" s="291"/>
      <c r="C721" s="292"/>
      <c r="D721" s="292"/>
      <c r="E721" s="293"/>
      <c r="F721" s="294"/>
    </row>
    <row r="722" spans="1:6" x14ac:dyDescent="0.2">
      <c r="A722" s="290"/>
      <c r="B722" s="291"/>
      <c r="C722" s="292"/>
      <c r="D722" s="292"/>
      <c r="E722" s="293"/>
      <c r="F722" s="294"/>
    </row>
    <row r="723" spans="1:6" x14ac:dyDescent="0.2">
      <c r="A723" s="290"/>
      <c r="B723" s="291"/>
      <c r="C723" s="292"/>
      <c r="D723" s="292"/>
      <c r="E723" s="293"/>
      <c r="F723" s="294"/>
    </row>
    <row r="724" spans="1:6" x14ac:dyDescent="0.2">
      <c r="A724" s="290"/>
      <c r="B724" s="291"/>
      <c r="C724" s="292"/>
      <c r="D724" s="292"/>
      <c r="E724" s="293"/>
      <c r="F724" s="294"/>
    </row>
    <row r="725" spans="1:6" x14ac:dyDescent="0.2">
      <c r="A725" s="290"/>
      <c r="B725" s="291"/>
      <c r="C725" s="292"/>
      <c r="D725" s="292"/>
      <c r="E725" s="293"/>
      <c r="F725" s="294"/>
    </row>
    <row r="726" spans="1:6" x14ac:dyDescent="0.2">
      <c r="A726" s="290"/>
      <c r="B726" s="291"/>
      <c r="C726" s="292"/>
      <c r="D726" s="292"/>
      <c r="E726" s="293"/>
      <c r="F726" s="294"/>
    </row>
    <row r="727" spans="1:6" x14ac:dyDescent="0.2">
      <c r="A727" s="290"/>
      <c r="B727" s="291"/>
      <c r="C727" s="292"/>
      <c r="D727" s="292"/>
      <c r="E727" s="293"/>
      <c r="F727" s="294"/>
    </row>
    <row r="728" spans="1:6" x14ac:dyDescent="0.2">
      <c r="A728" s="290"/>
      <c r="B728" s="291"/>
      <c r="C728" s="292"/>
      <c r="D728" s="292"/>
      <c r="E728" s="293"/>
      <c r="F728" s="294"/>
    </row>
    <row r="729" spans="1:6" x14ac:dyDescent="0.2">
      <c r="A729" s="290"/>
      <c r="B729" s="291"/>
      <c r="C729" s="292"/>
      <c r="D729" s="292"/>
      <c r="E729" s="293"/>
      <c r="F729" s="294"/>
    </row>
    <row r="730" spans="1:6" x14ac:dyDescent="0.2">
      <c r="A730" s="290"/>
      <c r="B730" s="291"/>
      <c r="C730" s="292"/>
      <c r="D730" s="292"/>
      <c r="E730" s="293"/>
      <c r="F730" s="294"/>
    </row>
    <row r="731" spans="1:6" x14ac:dyDescent="0.2">
      <c r="A731" s="290"/>
      <c r="B731" s="291"/>
      <c r="C731" s="292"/>
      <c r="D731" s="292"/>
      <c r="E731" s="293"/>
      <c r="F731" s="294"/>
    </row>
    <row r="732" spans="1:6" x14ac:dyDescent="0.2">
      <c r="A732" s="290"/>
      <c r="B732" s="291"/>
      <c r="C732" s="292"/>
      <c r="D732" s="292"/>
      <c r="E732" s="293"/>
      <c r="F732" s="294"/>
    </row>
    <row r="733" spans="1:6" x14ac:dyDescent="0.2">
      <c r="A733" s="290"/>
      <c r="B733" s="291"/>
      <c r="C733" s="292"/>
      <c r="D733" s="292"/>
      <c r="E733" s="293"/>
      <c r="F733" s="294"/>
    </row>
    <row r="734" spans="1:6" x14ac:dyDescent="0.2">
      <c r="A734" s="290"/>
      <c r="B734" s="291"/>
      <c r="C734" s="292"/>
      <c r="D734" s="292"/>
      <c r="E734" s="293"/>
      <c r="F734" s="294"/>
    </row>
    <row r="735" spans="1:6" x14ac:dyDescent="0.2">
      <c r="A735" s="290"/>
      <c r="B735" s="291"/>
      <c r="C735" s="292"/>
      <c r="D735" s="292"/>
      <c r="E735" s="293"/>
      <c r="F735" s="294"/>
    </row>
    <row r="736" spans="1:6" x14ac:dyDescent="0.2">
      <c r="A736" s="290"/>
      <c r="B736" s="291"/>
      <c r="C736" s="292"/>
      <c r="D736" s="292"/>
      <c r="E736" s="293"/>
      <c r="F736" s="294"/>
    </row>
    <row r="737" spans="1:6" x14ac:dyDescent="0.2">
      <c r="A737" s="290"/>
      <c r="B737" s="291"/>
      <c r="C737" s="292"/>
      <c r="D737" s="292"/>
      <c r="E737" s="293"/>
      <c r="F737" s="294"/>
    </row>
    <row r="738" spans="1:6" x14ac:dyDescent="0.2">
      <c r="A738" s="290"/>
      <c r="B738" s="291"/>
      <c r="C738" s="292"/>
      <c r="D738" s="292"/>
      <c r="E738" s="293"/>
      <c r="F738" s="294"/>
    </row>
    <row r="739" spans="1:6" x14ac:dyDescent="0.2">
      <c r="A739" s="290"/>
      <c r="B739" s="291"/>
      <c r="C739" s="292"/>
      <c r="D739" s="292"/>
      <c r="E739" s="293"/>
      <c r="F739" s="294"/>
    </row>
    <row r="740" spans="1:6" x14ac:dyDescent="0.2">
      <c r="A740" s="290"/>
      <c r="B740" s="291"/>
      <c r="C740" s="292"/>
      <c r="D740" s="292"/>
      <c r="E740" s="293"/>
      <c r="F740" s="294"/>
    </row>
    <row r="741" spans="1:6" x14ac:dyDescent="0.2">
      <c r="A741" s="290"/>
      <c r="B741" s="291"/>
      <c r="C741" s="292"/>
      <c r="D741" s="292"/>
      <c r="E741" s="293"/>
      <c r="F741" s="294"/>
    </row>
    <row r="742" spans="1:6" x14ac:dyDescent="0.2">
      <c r="A742" s="290"/>
      <c r="B742" s="291"/>
      <c r="C742" s="292"/>
      <c r="D742" s="292"/>
      <c r="E742" s="293"/>
      <c r="F742" s="294"/>
    </row>
    <row r="743" spans="1:6" x14ac:dyDescent="0.2">
      <c r="A743" s="290"/>
      <c r="B743" s="291"/>
      <c r="C743" s="292"/>
      <c r="D743" s="292"/>
      <c r="E743" s="293"/>
      <c r="F743" s="294"/>
    </row>
    <row r="744" spans="1:6" x14ac:dyDescent="0.2">
      <c r="A744" s="290"/>
      <c r="B744" s="291"/>
      <c r="C744" s="292"/>
      <c r="D744" s="292"/>
      <c r="E744" s="293"/>
      <c r="F744" s="294"/>
    </row>
    <row r="745" spans="1:6" x14ac:dyDescent="0.2">
      <c r="A745" s="290"/>
      <c r="B745" s="291"/>
      <c r="C745" s="292"/>
      <c r="D745" s="292"/>
      <c r="E745" s="293"/>
      <c r="F745" s="294"/>
    </row>
    <row r="746" spans="1:6" x14ac:dyDescent="0.2">
      <c r="A746" s="290"/>
      <c r="B746" s="291"/>
      <c r="C746" s="292"/>
      <c r="D746" s="292"/>
      <c r="E746" s="293"/>
      <c r="F746" s="294"/>
    </row>
    <row r="747" spans="1:6" x14ac:dyDescent="0.2">
      <c r="A747" s="290"/>
      <c r="B747" s="291"/>
      <c r="C747" s="292"/>
      <c r="D747" s="292"/>
      <c r="E747" s="293"/>
      <c r="F747" s="294"/>
    </row>
    <row r="748" spans="1:6" x14ac:dyDescent="0.2">
      <c r="A748" s="290"/>
      <c r="B748" s="291"/>
      <c r="C748" s="292"/>
      <c r="D748" s="292"/>
      <c r="E748" s="293"/>
      <c r="F748" s="294"/>
    </row>
    <row r="749" spans="1:6" x14ac:dyDescent="0.2">
      <c r="A749" s="290"/>
      <c r="B749" s="291"/>
      <c r="C749" s="292"/>
      <c r="D749" s="292"/>
      <c r="E749" s="293"/>
      <c r="F749" s="294"/>
    </row>
    <row r="750" spans="1:6" x14ac:dyDescent="0.2">
      <c r="A750" s="290"/>
      <c r="B750" s="291"/>
      <c r="C750" s="292"/>
      <c r="D750" s="292"/>
      <c r="E750" s="293"/>
      <c r="F750" s="294"/>
    </row>
    <row r="751" spans="1:6" x14ac:dyDescent="0.2">
      <c r="A751" s="290"/>
      <c r="B751" s="291"/>
      <c r="C751" s="292"/>
      <c r="D751" s="292"/>
      <c r="E751" s="293"/>
      <c r="F751" s="294"/>
    </row>
    <row r="752" spans="1:6" x14ac:dyDescent="0.2">
      <c r="A752" s="290"/>
      <c r="B752" s="291"/>
      <c r="C752" s="292"/>
      <c r="D752" s="292"/>
      <c r="E752" s="293"/>
      <c r="F752" s="294"/>
    </row>
    <row r="753" spans="1:6" x14ac:dyDescent="0.2">
      <c r="A753" s="290"/>
      <c r="B753" s="291"/>
      <c r="C753" s="292"/>
      <c r="D753" s="292"/>
      <c r="E753" s="293"/>
      <c r="F753" s="294"/>
    </row>
    <row r="754" spans="1:6" x14ac:dyDescent="0.2">
      <c r="A754" s="290"/>
      <c r="B754" s="291"/>
      <c r="C754" s="292"/>
      <c r="D754" s="292"/>
      <c r="E754" s="293"/>
      <c r="F754" s="294"/>
    </row>
    <row r="755" spans="1:6" x14ac:dyDescent="0.2">
      <c r="A755" s="290"/>
      <c r="B755" s="291"/>
      <c r="C755" s="292"/>
      <c r="D755" s="292"/>
      <c r="E755" s="293"/>
      <c r="F755" s="294"/>
    </row>
    <row r="756" spans="1:6" x14ac:dyDescent="0.2">
      <c r="A756" s="290"/>
      <c r="B756" s="291"/>
      <c r="C756" s="292"/>
      <c r="D756" s="292"/>
      <c r="E756" s="293"/>
      <c r="F756" s="294"/>
    </row>
    <row r="757" spans="1:6" x14ac:dyDescent="0.2">
      <c r="A757" s="290"/>
      <c r="B757" s="291"/>
      <c r="C757" s="292"/>
      <c r="D757" s="292"/>
      <c r="E757" s="293"/>
      <c r="F757" s="294"/>
    </row>
    <row r="758" spans="1:6" x14ac:dyDescent="0.2">
      <c r="A758" s="290"/>
      <c r="B758" s="291"/>
      <c r="C758" s="292"/>
      <c r="D758" s="292"/>
      <c r="E758" s="293"/>
      <c r="F758" s="294"/>
    </row>
    <row r="759" spans="1:6" x14ac:dyDescent="0.2">
      <c r="A759" s="290"/>
      <c r="B759" s="291"/>
      <c r="C759" s="292"/>
      <c r="D759" s="292"/>
      <c r="E759" s="293"/>
      <c r="F759" s="294"/>
    </row>
    <row r="760" spans="1:6" x14ac:dyDescent="0.2">
      <c r="A760" s="290"/>
      <c r="B760" s="291"/>
      <c r="C760" s="292"/>
      <c r="D760" s="292"/>
      <c r="E760" s="293"/>
      <c r="F760" s="294"/>
    </row>
    <row r="761" spans="1:6" x14ac:dyDescent="0.2">
      <c r="A761" s="290"/>
      <c r="B761" s="291"/>
      <c r="C761" s="292"/>
      <c r="D761" s="292"/>
      <c r="E761" s="293"/>
      <c r="F761" s="294"/>
    </row>
    <row r="762" spans="1:6" x14ac:dyDescent="0.2">
      <c r="A762" s="290"/>
      <c r="B762" s="291"/>
      <c r="C762" s="292"/>
      <c r="D762" s="292"/>
      <c r="E762" s="293"/>
      <c r="F762" s="294"/>
    </row>
    <row r="763" spans="1:6" x14ac:dyDescent="0.2">
      <c r="A763" s="290"/>
      <c r="B763" s="291"/>
      <c r="C763" s="292"/>
      <c r="D763" s="292"/>
      <c r="E763" s="293"/>
      <c r="F763" s="294"/>
    </row>
    <row r="764" spans="1:6" x14ac:dyDescent="0.2">
      <c r="A764" s="290"/>
      <c r="B764" s="291"/>
      <c r="C764" s="292"/>
      <c r="D764" s="292"/>
      <c r="E764" s="293"/>
      <c r="F764" s="294"/>
    </row>
    <row r="765" spans="1:6" x14ac:dyDescent="0.2">
      <c r="A765" s="290"/>
      <c r="B765" s="291"/>
      <c r="C765" s="292"/>
      <c r="D765" s="292"/>
      <c r="E765" s="293"/>
      <c r="F765" s="294"/>
    </row>
    <row r="766" spans="1:6" x14ac:dyDescent="0.2">
      <c r="A766" s="290"/>
      <c r="B766" s="291"/>
      <c r="C766" s="292"/>
      <c r="D766" s="292"/>
      <c r="E766" s="293"/>
      <c r="F766" s="294"/>
    </row>
    <row r="767" spans="1:6" x14ac:dyDescent="0.2">
      <c r="A767" s="290"/>
      <c r="B767" s="291"/>
      <c r="C767" s="292"/>
      <c r="D767" s="292"/>
      <c r="E767" s="293"/>
      <c r="F767" s="294"/>
    </row>
    <row r="768" spans="1:6" x14ac:dyDescent="0.2">
      <c r="A768" s="290"/>
      <c r="B768" s="291"/>
      <c r="C768" s="292"/>
      <c r="D768" s="292"/>
      <c r="E768" s="293"/>
      <c r="F768" s="294"/>
    </row>
    <row r="769" spans="1:6" x14ac:dyDescent="0.2">
      <c r="A769" s="290"/>
      <c r="B769" s="291"/>
      <c r="C769" s="292"/>
      <c r="D769" s="292"/>
      <c r="E769" s="293"/>
      <c r="F769" s="294"/>
    </row>
    <row r="770" spans="1:6" x14ac:dyDescent="0.2">
      <c r="A770" s="290"/>
      <c r="B770" s="291"/>
      <c r="C770" s="292"/>
      <c r="D770" s="292"/>
      <c r="E770" s="293"/>
      <c r="F770" s="294"/>
    </row>
    <row r="771" spans="1:6" x14ac:dyDescent="0.2">
      <c r="A771" s="290"/>
      <c r="B771" s="291"/>
      <c r="C771" s="292"/>
      <c r="D771" s="292"/>
      <c r="E771" s="293"/>
      <c r="F771" s="294"/>
    </row>
    <row r="772" spans="1:6" x14ac:dyDescent="0.2">
      <c r="A772" s="290"/>
      <c r="B772" s="291"/>
      <c r="C772" s="292"/>
      <c r="D772" s="292"/>
      <c r="E772" s="293"/>
      <c r="F772" s="294"/>
    </row>
    <row r="773" spans="1:6" x14ac:dyDescent="0.2">
      <c r="A773" s="290"/>
      <c r="B773" s="291"/>
      <c r="C773" s="292"/>
      <c r="D773" s="292"/>
      <c r="E773" s="293"/>
      <c r="F773" s="294"/>
    </row>
    <row r="774" spans="1:6" x14ac:dyDescent="0.2">
      <c r="A774" s="290"/>
      <c r="B774" s="291"/>
      <c r="C774" s="292"/>
      <c r="D774" s="292"/>
      <c r="E774" s="293"/>
      <c r="F774" s="294"/>
    </row>
    <row r="775" spans="1:6" x14ac:dyDescent="0.2">
      <c r="A775" s="290"/>
      <c r="B775" s="291"/>
      <c r="C775" s="292"/>
      <c r="D775" s="292"/>
      <c r="E775" s="293"/>
      <c r="F775" s="294"/>
    </row>
    <row r="776" spans="1:6" x14ac:dyDescent="0.2">
      <c r="A776" s="290"/>
      <c r="B776" s="291"/>
      <c r="C776" s="292"/>
      <c r="D776" s="292"/>
      <c r="E776" s="293"/>
      <c r="F776" s="294"/>
    </row>
    <row r="777" spans="1:6" x14ac:dyDescent="0.2">
      <c r="A777" s="290"/>
      <c r="B777" s="291"/>
      <c r="C777" s="292"/>
      <c r="D777" s="292"/>
      <c r="E777" s="293"/>
      <c r="F777" s="294"/>
    </row>
    <row r="778" spans="1:6" x14ac:dyDescent="0.2">
      <c r="A778" s="290"/>
      <c r="B778" s="291"/>
      <c r="C778" s="292"/>
      <c r="D778" s="292"/>
      <c r="E778" s="293"/>
      <c r="F778" s="294"/>
    </row>
    <row r="779" spans="1:6" x14ac:dyDescent="0.2">
      <c r="A779" s="290"/>
      <c r="B779" s="291"/>
      <c r="C779" s="292"/>
      <c r="D779" s="292"/>
      <c r="E779" s="293"/>
      <c r="F779" s="294"/>
    </row>
    <row r="780" spans="1:6" x14ac:dyDescent="0.2">
      <c r="A780" s="290"/>
      <c r="B780" s="291"/>
      <c r="C780" s="292"/>
      <c r="D780" s="292"/>
      <c r="E780" s="293"/>
      <c r="F780" s="294"/>
    </row>
    <row r="781" spans="1:6" x14ac:dyDescent="0.2">
      <c r="A781" s="290"/>
      <c r="B781" s="291"/>
      <c r="C781" s="292"/>
      <c r="D781" s="292"/>
      <c r="E781" s="293"/>
      <c r="F781" s="294"/>
    </row>
    <row r="782" spans="1:6" x14ac:dyDescent="0.2">
      <c r="A782" s="290"/>
      <c r="B782" s="291"/>
      <c r="C782" s="292"/>
      <c r="D782" s="292"/>
      <c r="E782" s="293"/>
      <c r="F782" s="294"/>
    </row>
    <row r="783" spans="1:6" x14ac:dyDescent="0.2">
      <c r="A783" s="290"/>
      <c r="B783" s="291"/>
      <c r="C783" s="292"/>
      <c r="D783" s="292"/>
      <c r="E783" s="293"/>
      <c r="F783" s="294"/>
    </row>
    <row r="784" spans="1:6" x14ac:dyDescent="0.2">
      <c r="A784" s="290"/>
      <c r="B784" s="291"/>
      <c r="C784" s="292"/>
      <c r="D784" s="292"/>
      <c r="E784" s="293"/>
      <c r="F784" s="294"/>
    </row>
    <row r="785" spans="1:6" x14ac:dyDescent="0.2">
      <c r="A785" s="290"/>
      <c r="B785" s="291"/>
      <c r="C785" s="292"/>
      <c r="D785" s="292"/>
      <c r="E785" s="293"/>
      <c r="F785" s="294"/>
    </row>
    <row r="786" spans="1:6" x14ac:dyDescent="0.2">
      <c r="A786" s="290"/>
      <c r="B786" s="291"/>
      <c r="C786" s="292"/>
      <c r="D786" s="292"/>
      <c r="E786" s="293"/>
      <c r="F786" s="294"/>
    </row>
    <row r="787" spans="1:6" x14ac:dyDescent="0.2">
      <c r="A787" s="290"/>
      <c r="B787" s="291"/>
      <c r="C787" s="292"/>
      <c r="D787" s="292"/>
      <c r="E787" s="293"/>
      <c r="F787" s="294"/>
    </row>
    <row r="788" spans="1:6" x14ac:dyDescent="0.2">
      <c r="A788" s="290"/>
      <c r="B788" s="291"/>
      <c r="C788" s="292"/>
      <c r="D788" s="292"/>
      <c r="E788" s="293"/>
      <c r="F788" s="294"/>
    </row>
    <row r="789" spans="1:6" x14ac:dyDescent="0.2">
      <c r="A789" s="290"/>
      <c r="B789" s="291"/>
      <c r="C789" s="292"/>
      <c r="D789" s="292"/>
      <c r="E789" s="293"/>
      <c r="F789" s="294"/>
    </row>
    <row r="790" spans="1:6" x14ac:dyDescent="0.2">
      <c r="A790" s="290"/>
      <c r="B790" s="291"/>
      <c r="C790" s="292"/>
      <c r="D790" s="292"/>
      <c r="E790" s="293"/>
      <c r="F790" s="294"/>
    </row>
    <row r="791" spans="1:6" x14ac:dyDescent="0.2">
      <c r="A791" s="290"/>
      <c r="B791" s="291"/>
      <c r="C791" s="292"/>
      <c r="D791" s="292"/>
      <c r="E791" s="293"/>
      <c r="F791" s="294"/>
    </row>
    <row r="792" spans="1:6" x14ac:dyDescent="0.2">
      <c r="A792" s="290"/>
      <c r="B792" s="291"/>
      <c r="C792" s="292"/>
      <c r="D792" s="292"/>
      <c r="E792" s="293"/>
      <c r="F792" s="294"/>
    </row>
    <row r="793" spans="1:6" x14ac:dyDescent="0.2">
      <c r="A793" s="290"/>
      <c r="B793" s="291"/>
      <c r="C793" s="292"/>
      <c r="D793" s="292"/>
      <c r="E793" s="293"/>
      <c r="F793" s="294"/>
    </row>
    <row r="794" spans="1:6" x14ac:dyDescent="0.2">
      <c r="A794" s="290"/>
      <c r="B794" s="291"/>
      <c r="C794" s="292"/>
      <c r="D794" s="292"/>
      <c r="E794" s="293"/>
      <c r="F794" s="294"/>
    </row>
    <row r="795" spans="1:6" x14ac:dyDescent="0.2">
      <c r="A795" s="290"/>
      <c r="B795" s="291"/>
      <c r="C795" s="292"/>
      <c r="D795" s="292"/>
      <c r="E795" s="293"/>
      <c r="F795" s="294"/>
    </row>
    <row r="796" spans="1:6" x14ac:dyDescent="0.2">
      <c r="A796" s="290"/>
      <c r="B796" s="291"/>
      <c r="C796" s="292"/>
      <c r="D796" s="292"/>
      <c r="E796" s="293"/>
      <c r="F796" s="294"/>
    </row>
    <row r="797" spans="1:6" x14ac:dyDescent="0.2">
      <c r="A797" s="290"/>
      <c r="B797" s="291"/>
      <c r="C797" s="292"/>
      <c r="D797" s="292"/>
      <c r="E797" s="293"/>
      <c r="F797" s="294"/>
    </row>
    <row r="798" spans="1:6" x14ac:dyDescent="0.2">
      <c r="A798" s="290"/>
      <c r="B798" s="291"/>
      <c r="C798" s="292"/>
      <c r="D798" s="292"/>
      <c r="E798" s="293"/>
      <c r="F798" s="294"/>
    </row>
    <row r="799" spans="1:6" x14ac:dyDescent="0.2">
      <c r="A799" s="290"/>
      <c r="B799" s="291"/>
      <c r="C799" s="292"/>
      <c r="D799" s="292"/>
      <c r="E799" s="293"/>
      <c r="F799" s="294"/>
    </row>
    <row r="800" spans="1:6" x14ac:dyDescent="0.2">
      <c r="A800" s="290"/>
      <c r="B800" s="291"/>
      <c r="C800" s="292"/>
      <c r="D800" s="292"/>
      <c r="E800" s="293"/>
      <c r="F800" s="294"/>
    </row>
    <row r="801" spans="1:6" x14ac:dyDescent="0.2">
      <c r="A801" s="290"/>
      <c r="B801" s="291"/>
      <c r="C801" s="292"/>
      <c r="D801" s="292"/>
      <c r="E801" s="293"/>
      <c r="F801" s="294"/>
    </row>
    <row r="802" spans="1:6" x14ac:dyDescent="0.2">
      <c r="A802" s="290"/>
      <c r="B802" s="291"/>
      <c r="C802" s="292"/>
      <c r="D802" s="292"/>
      <c r="E802" s="293"/>
      <c r="F802" s="294"/>
    </row>
    <row r="803" spans="1:6" x14ac:dyDescent="0.2">
      <c r="A803" s="290"/>
      <c r="B803" s="291"/>
      <c r="C803" s="292"/>
      <c r="D803" s="292"/>
      <c r="E803" s="293"/>
      <c r="F803" s="294"/>
    </row>
    <row r="804" spans="1:6" x14ac:dyDescent="0.2">
      <c r="A804" s="290"/>
      <c r="B804" s="291"/>
      <c r="C804" s="292"/>
      <c r="D804" s="292"/>
      <c r="E804" s="293"/>
      <c r="F804" s="294"/>
    </row>
    <row r="805" spans="1:6" x14ac:dyDescent="0.2">
      <c r="A805" s="290"/>
      <c r="B805" s="291"/>
      <c r="C805" s="292"/>
      <c r="D805" s="292"/>
      <c r="E805" s="293"/>
      <c r="F805" s="294"/>
    </row>
    <row r="806" spans="1:6" x14ac:dyDescent="0.2">
      <c r="A806" s="290"/>
      <c r="B806" s="291"/>
      <c r="C806" s="292"/>
      <c r="D806" s="292"/>
      <c r="E806" s="293"/>
      <c r="F806" s="294"/>
    </row>
    <row r="807" spans="1:6" x14ac:dyDescent="0.2">
      <c r="A807" s="290"/>
      <c r="B807" s="291"/>
      <c r="C807" s="292"/>
      <c r="D807" s="292"/>
      <c r="E807" s="293"/>
      <c r="F807" s="294"/>
    </row>
    <row r="808" spans="1:6" x14ac:dyDescent="0.2">
      <c r="A808" s="290"/>
      <c r="B808" s="291"/>
      <c r="C808" s="292"/>
      <c r="D808" s="292"/>
      <c r="E808" s="293"/>
      <c r="F808" s="294"/>
    </row>
    <row r="809" spans="1:6" x14ac:dyDescent="0.2">
      <c r="A809" s="290"/>
      <c r="B809" s="291"/>
      <c r="C809" s="292"/>
      <c r="D809" s="292"/>
      <c r="E809" s="293"/>
      <c r="F809" s="294"/>
    </row>
    <row r="810" spans="1:6" x14ac:dyDescent="0.2">
      <c r="A810" s="290"/>
      <c r="B810" s="291"/>
      <c r="C810" s="292"/>
      <c r="D810" s="292"/>
      <c r="E810" s="293"/>
      <c r="F810" s="294"/>
    </row>
    <row r="811" spans="1:6" x14ac:dyDescent="0.2">
      <c r="A811" s="290"/>
      <c r="B811" s="291"/>
      <c r="C811" s="292"/>
      <c r="D811" s="292"/>
      <c r="E811" s="293"/>
      <c r="F811" s="294"/>
    </row>
    <row r="812" spans="1:6" x14ac:dyDescent="0.2">
      <c r="A812" s="290"/>
      <c r="B812" s="291"/>
      <c r="C812" s="292"/>
      <c r="D812" s="292"/>
      <c r="E812" s="293"/>
      <c r="F812" s="294"/>
    </row>
    <row r="813" spans="1:6" x14ac:dyDescent="0.2">
      <c r="A813" s="290"/>
      <c r="B813" s="291"/>
      <c r="C813" s="292"/>
      <c r="D813" s="292"/>
      <c r="E813" s="293"/>
      <c r="F813" s="294"/>
    </row>
    <row r="814" spans="1:6" x14ac:dyDescent="0.2">
      <c r="A814" s="290"/>
      <c r="B814" s="291"/>
      <c r="C814" s="292"/>
      <c r="D814" s="292"/>
      <c r="E814" s="293"/>
      <c r="F814" s="294"/>
    </row>
    <row r="815" spans="1:6" x14ac:dyDescent="0.2">
      <c r="A815" s="290"/>
      <c r="B815" s="291"/>
      <c r="C815" s="292"/>
      <c r="D815" s="292"/>
      <c r="E815" s="293"/>
      <c r="F815" s="294"/>
    </row>
    <row r="816" spans="1:6" x14ac:dyDescent="0.2">
      <c r="A816" s="290"/>
      <c r="B816" s="291"/>
      <c r="C816" s="292"/>
      <c r="D816" s="292"/>
      <c r="E816" s="293"/>
      <c r="F816" s="294"/>
    </row>
    <row r="817" spans="1:6" x14ac:dyDescent="0.2">
      <c r="A817" s="290"/>
      <c r="B817" s="291"/>
      <c r="C817" s="292"/>
      <c r="D817" s="292"/>
      <c r="E817" s="293"/>
      <c r="F817" s="294"/>
    </row>
    <row r="818" spans="1:6" x14ac:dyDescent="0.2">
      <c r="A818" s="290"/>
      <c r="B818" s="291"/>
      <c r="C818" s="292"/>
      <c r="D818" s="292"/>
      <c r="E818" s="293"/>
      <c r="F818" s="294"/>
    </row>
    <row r="819" spans="1:6" x14ac:dyDescent="0.2">
      <c r="A819" s="290"/>
      <c r="B819" s="291"/>
      <c r="C819" s="292"/>
      <c r="D819" s="292"/>
      <c r="E819" s="293"/>
      <c r="F819" s="294"/>
    </row>
    <row r="820" spans="1:6" x14ac:dyDescent="0.2">
      <c r="A820" s="290"/>
      <c r="B820" s="291"/>
      <c r="C820" s="292"/>
      <c r="D820" s="292"/>
      <c r="E820" s="293"/>
      <c r="F820" s="294"/>
    </row>
    <row r="821" spans="1:6" x14ac:dyDescent="0.2">
      <c r="A821" s="290"/>
      <c r="B821" s="291"/>
      <c r="C821" s="292"/>
      <c r="D821" s="292"/>
      <c r="E821" s="293"/>
      <c r="F821" s="294"/>
    </row>
    <row r="822" spans="1:6" x14ac:dyDescent="0.2">
      <c r="A822" s="290"/>
      <c r="B822" s="291"/>
      <c r="C822" s="292"/>
      <c r="D822" s="292"/>
      <c r="E822" s="293"/>
      <c r="F822" s="294"/>
    </row>
    <row r="823" spans="1:6" x14ac:dyDescent="0.2">
      <c r="A823" s="290"/>
      <c r="B823" s="291"/>
      <c r="C823" s="292"/>
      <c r="D823" s="292"/>
      <c r="E823" s="293"/>
      <c r="F823" s="294"/>
    </row>
    <row r="824" spans="1:6" x14ac:dyDescent="0.2">
      <c r="A824" s="290"/>
      <c r="B824" s="291"/>
      <c r="C824" s="292"/>
      <c r="D824" s="292"/>
      <c r="E824" s="293"/>
      <c r="F824" s="294"/>
    </row>
    <row r="825" spans="1:6" x14ac:dyDescent="0.2">
      <c r="A825" s="290"/>
      <c r="B825" s="291"/>
      <c r="C825" s="292"/>
      <c r="D825" s="292"/>
      <c r="E825" s="293"/>
      <c r="F825" s="294"/>
    </row>
    <row r="826" spans="1:6" x14ac:dyDescent="0.2">
      <c r="A826" s="290"/>
      <c r="B826" s="291"/>
      <c r="C826" s="292"/>
      <c r="D826" s="292"/>
      <c r="E826" s="293"/>
      <c r="F826" s="294"/>
    </row>
    <row r="827" spans="1:6" x14ac:dyDescent="0.2">
      <c r="A827" s="290"/>
      <c r="B827" s="291"/>
      <c r="C827" s="292"/>
      <c r="D827" s="292"/>
      <c r="E827" s="293"/>
      <c r="F827" s="294"/>
    </row>
    <row r="828" spans="1:6" x14ac:dyDescent="0.2">
      <c r="A828" s="290"/>
      <c r="B828" s="291"/>
      <c r="C828" s="292"/>
      <c r="D828" s="292"/>
      <c r="E828" s="293"/>
      <c r="F828" s="294"/>
    </row>
    <row r="829" spans="1:6" x14ac:dyDescent="0.2">
      <c r="A829" s="290"/>
      <c r="B829" s="291"/>
      <c r="C829" s="292"/>
      <c r="D829" s="292"/>
      <c r="E829" s="293"/>
      <c r="F829" s="294"/>
    </row>
    <row r="830" spans="1:6" x14ac:dyDescent="0.2">
      <c r="A830" s="290"/>
      <c r="B830" s="291"/>
      <c r="C830" s="292"/>
      <c r="D830" s="292"/>
      <c r="E830" s="293"/>
      <c r="F830" s="294"/>
    </row>
    <row r="831" spans="1:6" x14ac:dyDescent="0.2">
      <c r="A831" s="290"/>
      <c r="B831" s="291"/>
      <c r="C831" s="292"/>
      <c r="D831" s="292"/>
      <c r="E831" s="293"/>
      <c r="F831" s="294"/>
    </row>
    <row r="832" spans="1:6" x14ac:dyDescent="0.2">
      <c r="A832" s="290"/>
      <c r="B832" s="291"/>
      <c r="C832" s="292"/>
      <c r="D832" s="292"/>
      <c r="E832" s="293"/>
      <c r="F832" s="294"/>
    </row>
    <row r="833" spans="1:6" x14ac:dyDescent="0.2">
      <c r="A833" s="290"/>
      <c r="B833" s="291"/>
      <c r="C833" s="292"/>
      <c r="D833" s="292"/>
      <c r="E833" s="293"/>
      <c r="F833" s="294"/>
    </row>
    <row r="834" spans="1:6" x14ac:dyDescent="0.2">
      <c r="A834" s="290"/>
      <c r="B834" s="291"/>
      <c r="C834" s="292"/>
      <c r="D834" s="292"/>
      <c r="E834" s="293"/>
      <c r="F834" s="294"/>
    </row>
    <row r="835" spans="1:6" x14ac:dyDescent="0.2">
      <c r="A835" s="290"/>
      <c r="B835" s="291"/>
      <c r="C835" s="292"/>
      <c r="D835" s="292"/>
      <c r="E835" s="293"/>
      <c r="F835" s="294"/>
    </row>
    <row r="836" spans="1:6" x14ac:dyDescent="0.2">
      <c r="A836" s="290"/>
      <c r="B836" s="291"/>
      <c r="C836" s="292"/>
      <c r="D836" s="292"/>
      <c r="E836" s="293"/>
      <c r="F836" s="294"/>
    </row>
    <row r="837" spans="1:6" x14ac:dyDescent="0.2">
      <c r="A837" s="290"/>
      <c r="B837" s="291"/>
      <c r="C837" s="292"/>
      <c r="D837" s="292"/>
      <c r="E837" s="293"/>
      <c r="F837" s="294"/>
    </row>
    <row r="838" spans="1:6" x14ac:dyDescent="0.2">
      <c r="A838" s="290"/>
      <c r="B838" s="291"/>
      <c r="C838" s="292"/>
      <c r="D838" s="292"/>
      <c r="E838" s="293"/>
      <c r="F838" s="294"/>
    </row>
    <row r="839" spans="1:6" x14ac:dyDescent="0.2">
      <c r="A839" s="290"/>
      <c r="B839" s="291"/>
      <c r="C839" s="292"/>
      <c r="D839" s="292"/>
      <c r="E839" s="293"/>
      <c r="F839" s="294"/>
    </row>
    <row r="840" spans="1:6" x14ac:dyDescent="0.2">
      <c r="A840" s="290"/>
      <c r="B840" s="291"/>
      <c r="C840" s="292"/>
      <c r="D840" s="292"/>
      <c r="E840" s="293"/>
      <c r="F840" s="294"/>
    </row>
    <row r="841" spans="1:6" x14ac:dyDescent="0.2">
      <c r="A841" s="290"/>
      <c r="B841" s="291"/>
      <c r="C841" s="292"/>
      <c r="D841" s="292"/>
      <c r="E841" s="293"/>
      <c r="F841" s="294"/>
    </row>
    <row r="842" spans="1:6" x14ac:dyDescent="0.2">
      <c r="A842" s="290"/>
      <c r="B842" s="291"/>
      <c r="C842" s="292"/>
      <c r="D842" s="292"/>
      <c r="E842" s="293"/>
      <c r="F842" s="294"/>
    </row>
    <row r="843" spans="1:6" x14ac:dyDescent="0.2">
      <c r="A843" s="290"/>
      <c r="B843" s="291"/>
      <c r="C843" s="292"/>
      <c r="D843" s="292"/>
      <c r="E843" s="293"/>
      <c r="F843" s="294"/>
    </row>
    <row r="844" spans="1:6" x14ac:dyDescent="0.2">
      <c r="A844" s="290"/>
      <c r="B844" s="291"/>
      <c r="C844" s="292"/>
      <c r="D844" s="292"/>
      <c r="E844" s="293"/>
      <c r="F844" s="294"/>
    </row>
    <row r="845" spans="1:6" x14ac:dyDescent="0.2">
      <c r="A845" s="290"/>
      <c r="B845" s="291"/>
      <c r="C845" s="292"/>
      <c r="D845" s="292"/>
      <c r="E845" s="293"/>
      <c r="F845" s="294"/>
    </row>
    <row r="846" spans="1:6" x14ac:dyDescent="0.2">
      <c r="A846" s="290"/>
      <c r="B846" s="291"/>
      <c r="C846" s="292"/>
      <c r="D846" s="292"/>
      <c r="E846" s="293"/>
      <c r="F846" s="294"/>
    </row>
    <row r="847" spans="1:6" x14ac:dyDescent="0.2">
      <c r="A847" s="290"/>
      <c r="B847" s="291"/>
      <c r="C847" s="292"/>
      <c r="D847" s="292"/>
      <c r="E847" s="293"/>
      <c r="F847" s="294"/>
    </row>
    <row r="848" spans="1:6" x14ac:dyDescent="0.2">
      <c r="A848" s="290"/>
      <c r="B848" s="291"/>
      <c r="C848" s="292"/>
      <c r="D848" s="292"/>
      <c r="E848" s="293"/>
      <c r="F848" s="294"/>
    </row>
    <row r="849" spans="1:6" x14ac:dyDescent="0.2">
      <c r="A849" s="290"/>
      <c r="B849" s="291"/>
      <c r="C849" s="292"/>
      <c r="D849" s="292"/>
      <c r="E849" s="293"/>
      <c r="F849" s="294"/>
    </row>
    <row r="850" spans="1:6" x14ac:dyDescent="0.2">
      <c r="A850" s="290"/>
      <c r="B850" s="291"/>
      <c r="C850" s="292"/>
      <c r="D850" s="292"/>
      <c r="E850" s="293"/>
      <c r="F850" s="294"/>
    </row>
    <row r="851" spans="1:6" x14ac:dyDescent="0.2">
      <c r="A851" s="290"/>
      <c r="B851" s="291"/>
      <c r="C851" s="292"/>
      <c r="D851" s="292"/>
      <c r="E851" s="293"/>
      <c r="F851" s="294"/>
    </row>
    <row r="852" spans="1:6" x14ac:dyDescent="0.2">
      <c r="A852" s="290"/>
      <c r="B852" s="291"/>
      <c r="C852" s="292"/>
      <c r="D852" s="292"/>
      <c r="E852" s="293"/>
      <c r="F852" s="294"/>
    </row>
    <row r="853" spans="1:6" x14ac:dyDescent="0.2">
      <c r="A853" s="290"/>
      <c r="B853" s="291"/>
      <c r="C853" s="292"/>
      <c r="D853" s="292"/>
      <c r="E853" s="293"/>
      <c r="F853" s="294"/>
    </row>
    <row r="854" spans="1:6" x14ac:dyDescent="0.2">
      <c r="A854" s="290"/>
      <c r="B854" s="291"/>
      <c r="C854" s="292"/>
      <c r="D854" s="292"/>
      <c r="E854" s="293"/>
      <c r="F854" s="294"/>
    </row>
    <row r="855" spans="1:6" x14ac:dyDescent="0.2">
      <c r="A855" s="290"/>
      <c r="B855" s="291"/>
      <c r="C855" s="292"/>
      <c r="D855" s="292"/>
      <c r="E855" s="293"/>
      <c r="F855" s="294"/>
    </row>
    <row r="856" spans="1:6" x14ac:dyDescent="0.2">
      <c r="A856" s="290"/>
      <c r="B856" s="291"/>
      <c r="C856" s="292"/>
      <c r="D856" s="292"/>
      <c r="E856" s="293"/>
      <c r="F856" s="294"/>
    </row>
    <row r="857" spans="1:6" x14ac:dyDescent="0.2">
      <c r="A857" s="290"/>
      <c r="B857" s="291"/>
      <c r="C857" s="292"/>
      <c r="D857" s="292"/>
      <c r="E857" s="293"/>
      <c r="F857" s="294"/>
    </row>
    <row r="858" spans="1:6" x14ac:dyDescent="0.2">
      <c r="A858" s="290"/>
      <c r="B858" s="291"/>
      <c r="C858" s="292"/>
      <c r="D858" s="292"/>
      <c r="E858" s="293"/>
      <c r="F858" s="294"/>
    </row>
    <row r="859" spans="1:6" x14ac:dyDescent="0.2">
      <c r="A859" s="290"/>
      <c r="B859" s="291"/>
      <c r="C859" s="292"/>
      <c r="D859" s="292"/>
      <c r="E859" s="293"/>
      <c r="F859" s="294"/>
    </row>
    <row r="860" spans="1:6" x14ac:dyDescent="0.2">
      <c r="A860" s="290"/>
      <c r="B860" s="291"/>
      <c r="C860" s="292"/>
      <c r="D860" s="292"/>
      <c r="E860" s="293"/>
      <c r="F860" s="294"/>
    </row>
    <row r="861" spans="1:6" x14ac:dyDescent="0.2">
      <c r="A861" s="290"/>
      <c r="B861" s="291"/>
      <c r="C861" s="292"/>
      <c r="D861" s="292"/>
      <c r="E861" s="293"/>
      <c r="F861" s="294"/>
    </row>
    <row r="862" spans="1:6" x14ac:dyDescent="0.2">
      <c r="A862" s="290"/>
      <c r="B862" s="291"/>
      <c r="C862" s="292"/>
      <c r="D862" s="292"/>
      <c r="E862" s="293"/>
      <c r="F862" s="294"/>
    </row>
    <row r="863" spans="1:6" x14ac:dyDescent="0.2">
      <c r="A863" s="290"/>
      <c r="B863" s="291"/>
      <c r="C863" s="292"/>
      <c r="D863" s="292"/>
      <c r="E863" s="293"/>
      <c r="F863" s="294"/>
    </row>
    <row r="864" spans="1:6" x14ac:dyDescent="0.2">
      <c r="A864" s="290"/>
      <c r="B864" s="291"/>
      <c r="C864" s="292"/>
      <c r="D864" s="292"/>
      <c r="E864" s="293"/>
      <c r="F864" s="294"/>
    </row>
    <row r="865" spans="1:6" x14ac:dyDescent="0.2">
      <c r="A865" s="290"/>
      <c r="B865" s="291"/>
      <c r="C865" s="292"/>
      <c r="D865" s="292"/>
      <c r="E865" s="293"/>
      <c r="F865" s="294"/>
    </row>
    <row r="866" spans="1:6" x14ac:dyDescent="0.2">
      <c r="A866" s="290"/>
      <c r="B866" s="291"/>
      <c r="C866" s="292"/>
      <c r="D866" s="292"/>
      <c r="E866" s="293"/>
      <c r="F866" s="294"/>
    </row>
    <row r="867" spans="1:6" x14ac:dyDescent="0.2">
      <c r="A867" s="290"/>
      <c r="B867" s="291"/>
      <c r="C867" s="292"/>
      <c r="D867" s="292"/>
      <c r="E867" s="293"/>
      <c r="F867" s="294"/>
    </row>
    <row r="868" spans="1:6" x14ac:dyDescent="0.2">
      <c r="A868" s="290"/>
      <c r="B868" s="291"/>
      <c r="C868" s="292"/>
      <c r="D868" s="292"/>
      <c r="E868" s="293"/>
      <c r="F868" s="294"/>
    </row>
    <row r="869" spans="1:6" x14ac:dyDescent="0.2">
      <c r="A869" s="290"/>
      <c r="B869" s="291"/>
      <c r="C869" s="292"/>
      <c r="D869" s="292"/>
      <c r="E869" s="293"/>
      <c r="F869" s="294"/>
    </row>
    <row r="870" spans="1:6" x14ac:dyDescent="0.2">
      <c r="A870" s="290"/>
      <c r="B870" s="291"/>
      <c r="C870" s="292"/>
      <c r="D870" s="292"/>
      <c r="E870" s="293"/>
      <c r="F870" s="294"/>
    </row>
    <row r="871" spans="1:6" x14ac:dyDescent="0.2">
      <c r="A871" s="290"/>
      <c r="B871" s="291"/>
      <c r="C871" s="292"/>
      <c r="D871" s="292"/>
      <c r="E871" s="293"/>
      <c r="F871" s="294"/>
    </row>
    <row r="872" spans="1:6" x14ac:dyDescent="0.2">
      <c r="A872" s="290"/>
      <c r="B872" s="291"/>
      <c r="C872" s="292"/>
      <c r="D872" s="292"/>
      <c r="E872" s="293"/>
      <c r="F872" s="294"/>
    </row>
    <row r="873" spans="1:6" x14ac:dyDescent="0.2">
      <c r="A873" s="290"/>
      <c r="B873" s="291"/>
      <c r="C873" s="292"/>
      <c r="D873" s="292"/>
      <c r="E873" s="293"/>
      <c r="F873" s="294"/>
    </row>
    <row r="874" spans="1:6" x14ac:dyDescent="0.2">
      <c r="A874" s="290"/>
      <c r="B874" s="291"/>
      <c r="C874" s="292"/>
      <c r="D874" s="292"/>
      <c r="E874" s="293"/>
      <c r="F874" s="294"/>
    </row>
    <row r="875" spans="1:6" x14ac:dyDescent="0.2">
      <c r="A875" s="290"/>
      <c r="B875" s="291"/>
      <c r="C875" s="292"/>
      <c r="D875" s="292"/>
      <c r="E875" s="293"/>
      <c r="F875" s="294"/>
    </row>
    <row r="876" spans="1:6" x14ac:dyDescent="0.2">
      <c r="A876" s="290"/>
      <c r="B876" s="291"/>
      <c r="C876" s="292"/>
      <c r="D876" s="292"/>
      <c r="E876" s="293"/>
      <c r="F876" s="294"/>
    </row>
    <row r="877" spans="1:6" x14ac:dyDescent="0.2">
      <c r="A877" s="290"/>
      <c r="B877" s="291"/>
      <c r="C877" s="292"/>
      <c r="D877" s="292"/>
      <c r="E877" s="293"/>
      <c r="F877" s="294"/>
    </row>
    <row r="878" spans="1:6" x14ac:dyDescent="0.2">
      <c r="A878" s="290"/>
      <c r="B878" s="291"/>
      <c r="C878" s="292"/>
      <c r="D878" s="292"/>
      <c r="E878" s="293"/>
      <c r="F878" s="294"/>
    </row>
    <row r="879" spans="1:6" x14ac:dyDescent="0.2">
      <c r="A879" s="290"/>
      <c r="B879" s="291"/>
      <c r="C879" s="292"/>
      <c r="D879" s="292"/>
      <c r="E879" s="293"/>
      <c r="F879" s="294"/>
    </row>
    <row r="880" spans="1:6" x14ac:dyDescent="0.2">
      <c r="A880" s="290"/>
      <c r="B880" s="291"/>
      <c r="C880" s="292"/>
      <c r="D880" s="292"/>
      <c r="E880" s="293"/>
      <c r="F880" s="294"/>
    </row>
    <row r="881" spans="1:6" x14ac:dyDescent="0.2">
      <c r="A881" s="290"/>
      <c r="B881" s="291"/>
      <c r="C881" s="292"/>
      <c r="D881" s="292"/>
      <c r="E881" s="293"/>
      <c r="F881" s="294"/>
    </row>
    <row r="882" spans="1:6" x14ac:dyDescent="0.2">
      <c r="A882" s="290"/>
      <c r="B882" s="291"/>
      <c r="C882" s="292"/>
      <c r="D882" s="292"/>
      <c r="E882" s="293"/>
      <c r="F882" s="294"/>
    </row>
    <row r="883" spans="1:6" x14ac:dyDescent="0.2">
      <c r="A883" s="290"/>
      <c r="B883" s="291"/>
      <c r="C883" s="292"/>
      <c r="D883" s="292"/>
      <c r="E883" s="293"/>
      <c r="F883" s="294"/>
    </row>
    <row r="884" spans="1:6" x14ac:dyDescent="0.2">
      <c r="A884" s="290"/>
      <c r="B884" s="291"/>
      <c r="C884" s="292"/>
      <c r="D884" s="292"/>
      <c r="E884" s="293"/>
      <c r="F884" s="294"/>
    </row>
    <row r="885" spans="1:6" x14ac:dyDescent="0.2">
      <c r="A885" s="290"/>
      <c r="B885" s="291"/>
      <c r="C885" s="292"/>
      <c r="D885" s="292"/>
      <c r="E885" s="293"/>
      <c r="F885" s="294"/>
    </row>
    <row r="886" spans="1:6" x14ac:dyDescent="0.2">
      <c r="A886" s="290"/>
      <c r="B886" s="291"/>
      <c r="C886" s="292"/>
      <c r="D886" s="292"/>
      <c r="E886" s="293"/>
      <c r="F886" s="294"/>
    </row>
    <row r="887" spans="1:6" x14ac:dyDescent="0.2">
      <c r="A887" s="290"/>
      <c r="B887" s="291"/>
      <c r="C887" s="292"/>
      <c r="D887" s="292"/>
      <c r="E887" s="293"/>
      <c r="F887" s="294"/>
    </row>
    <row r="888" spans="1:6" x14ac:dyDescent="0.2">
      <c r="A888" s="290"/>
      <c r="B888" s="291"/>
      <c r="C888" s="292"/>
      <c r="D888" s="292"/>
      <c r="E888" s="293"/>
      <c r="F888" s="294"/>
    </row>
    <row r="889" spans="1:6" x14ac:dyDescent="0.2">
      <c r="A889" s="290"/>
      <c r="B889" s="291"/>
      <c r="C889" s="292"/>
      <c r="D889" s="292"/>
      <c r="E889" s="293"/>
      <c r="F889" s="294"/>
    </row>
    <row r="890" spans="1:6" x14ac:dyDescent="0.2">
      <c r="A890" s="290"/>
      <c r="B890" s="291"/>
      <c r="C890" s="292"/>
      <c r="D890" s="292"/>
      <c r="E890" s="293"/>
      <c r="F890" s="294"/>
    </row>
    <row r="891" spans="1:6" x14ac:dyDescent="0.2">
      <c r="A891" s="290"/>
      <c r="B891" s="291"/>
      <c r="C891" s="292"/>
      <c r="D891" s="292"/>
      <c r="E891" s="293"/>
      <c r="F891" s="294"/>
    </row>
    <row r="892" spans="1:6" x14ac:dyDescent="0.2">
      <c r="A892" s="290"/>
      <c r="B892" s="291"/>
      <c r="C892" s="292"/>
      <c r="D892" s="292"/>
      <c r="E892" s="293"/>
      <c r="F892" s="294"/>
    </row>
    <row r="893" spans="1:6" x14ac:dyDescent="0.2">
      <c r="A893" s="290"/>
      <c r="B893" s="291"/>
      <c r="C893" s="292"/>
      <c r="D893" s="292"/>
      <c r="E893" s="293"/>
      <c r="F893" s="294"/>
    </row>
    <row r="894" spans="1:6" x14ac:dyDescent="0.2">
      <c r="A894" s="290"/>
      <c r="B894" s="291"/>
      <c r="C894" s="292"/>
      <c r="D894" s="292"/>
      <c r="E894" s="293"/>
      <c r="F894" s="294"/>
    </row>
    <row r="895" spans="1:6" x14ac:dyDescent="0.2">
      <c r="A895" s="290"/>
      <c r="B895" s="291"/>
      <c r="C895" s="292"/>
      <c r="D895" s="292"/>
      <c r="E895" s="293"/>
      <c r="F895" s="294"/>
    </row>
    <row r="896" spans="1:6" x14ac:dyDescent="0.2">
      <c r="A896" s="290"/>
      <c r="B896" s="291"/>
      <c r="C896" s="292"/>
      <c r="D896" s="292"/>
      <c r="E896" s="293"/>
      <c r="F896" s="294"/>
    </row>
    <row r="897" spans="1:6" x14ac:dyDescent="0.2">
      <c r="A897" s="290"/>
      <c r="B897" s="291"/>
      <c r="C897" s="292"/>
      <c r="D897" s="292"/>
      <c r="E897" s="293"/>
      <c r="F897" s="294"/>
    </row>
    <row r="898" spans="1:6" x14ac:dyDescent="0.2">
      <c r="A898" s="290"/>
      <c r="B898" s="291"/>
      <c r="C898" s="292"/>
      <c r="D898" s="292"/>
      <c r="E898" s="293"/>
      <c r="F898" s="294"/>
    </row>
    <row r="899" spans="1:6" x14ac:dyDescent="0.2">
      <c r="A899" s="290"/>
      <c r="B899" s="291"/>
      <c r="C899" s="292"/>
      <c r="D899" s="292"/>
      <c r="E899" s="293"/>
      <c r="F899" s="294"/>
    </row>
    <row r="900" spans="1:6" x14ac:dyDescent="0.2">
      <c r="A900" s="290"/>
      <c r="B900" s="291"/>
      <c r="C900" s="292"/>
      <c r="D900" s="292"/>
      <c r="E900" s="293"/>
      <c r="F900" s="294"/>
    </row>
    <row r="901" spans="1:6" x14ac:dyDescent="0.2">
      <c r="A901" s="290"/>
      <c r="B901" s="291"/>
      <c r="C901" s="292"/>
      <c r="D901" s="292"/>
      <c r="E901" s="293"/>
      <c r="F901" s="294"/>
    </row>
    <row r="902" spans="1:6" x14ac:dyDescent="0.2">
      <c r="A902" s="290"/>
      <c r="B902" s="291"/>
      <c r="C902" s="292"/>
      <c r="D902" s="292"/>
      <c r="E902" s="293"/>
      <c r="F902" s="294"/>
    </row>
    <row r="903" spans="1:6" x14ac:dyDescent="0.2">
      <c r="A903" s="290"/>
      <c r="B903" s="291"/>
      <c r="C903" s="292"/>
      <c r="D903" s="292"/>
      <c r="E903" s="293"/>
      <c r="F903" s="294"/>
    </row>
    <row r="904" spans="1:6" x14ac:dyDescent="0.2">
      <c r="A904" s="290"/>
      <c r="B904" s="291"/>
      <c r="C904" s="292"/>
      <c r="D904" s="292"/>
      <c r="E904" s="293"/>
      <c r="F904" s="294"/>
    </row>
    <row r="905" spans="1:6" x14ac:dyDescent="0.2">
      <c r="A905" s="290"/>
      <c r="B905" s="291"/>
      <c r="C905" s="292"/>
      <c r="D905" s="292"/>
      <c r="E905" s="293"/>
      <c r="F905" s="294"/>
    </row>
    <row r="906" spans="1:6" x14ac:dyDescent="0.2">
      <c r="A906" s="290"/>
      <c r="B906" s="291"/>
      <c r="C906" s="292"/>
      <c r="D906" s="292"/>
      <c r="E906" s="293"/>
      <c r="F906" s="294"/>
    </row>
    <row r="907" spans="1:6" x14ac:dyDescent="0.2">
      <c r="A907" s="290"/>
      <c r="B907" s="291"/>
      <c r="C907" s="292"/>
      <c r="D907" s="292"/>
      <c r="E907" s="293"/>
      <c r="F907" s="294"/>
    </row>
    <row r="908" spans="1:6" x14ac:dyDescent="0.2">
      <c r="A908" s="290"/>
      <c r="B908" s="291"/>
      <c r="C908" s="292"/>
      <c r="D908" s="292"/>
      <c r="E908" s="293"/>
      <c r="F908" s="294"/>
    </row>
    <row r="909" spans="1:6" x14ac:dyDescent="0.2">
      <c r="A909" s="290"/>
      <c r="B909" s="291"/>
      <c r="C909" s="292"/>
      <c r="D909" s="292"/>
      <c r="E909" s="293"/>
      <c r="F909" s="294"/>
    </row>
    <row r="910" spans="1:6" x14ac:dyDescent="0.2">
      <c r="A910" s="290"/>
      <c r="B910" s="291"/>
      <c r="C910" s="292"/>
      <c r="D910" s="292"/>
      <c r="E910" s="293"/>
      <c r="F910" s="294"/>
    </row>
    <row r="911" spans="1:6" x14ac:dyDescent="0.2">
      <c r="A911" s="290"/>
      <c r="B911" s="291"/>
      <c r="C911" s="292"/>
      <c r="D911" s="292"/>
      <c r="E911" s="293"/>
      <c r="F911" s="294"/>
    </row>
    <row r="912" spans="1:6" x14ac:dyDescent="0.2">
      <c r="A912" s="290"/>
      <c r="B912" s="291"/>
      <c r="C912" s="292"/>
      <c r="D912" s="292"/>
      <c r="E912" s="293"/>
      <c r="F912" s="294"/>
    </row>
    <row r="913" spans="1:6" x14ac:dyDescent="0.2">
      <c r="A913" s="290"/>
      <c r="B913" s="291"/>
      <c r="C913" s="292"/>
      <c r="D913" s="292"/>
      <c r="E913" s="293"/>
      <c r="F913" s="294"/>
    </row>
    <row r="914" spans="1:6" x14ac:dyDescent="0.2">
      <c r="A914" s="290"/>
      <c r="B914" s="291"/>
      <c r="C914" s="292"/>
      <c r="D914" s="292"/>
      <c r="E914" s="293"/>
      <c r="F914" s="294"/>
    </row>
    <row r="915" spans="1:6" x14ac:dyDescent="0.2">
      <c r="A915" s="290"/>
      <c r="B915" s="291"/>
      <c r="C915" s="292"/>
      <c r="D915" s="292"/>
      <c r="E915" s="293"/>
      <c r="F915" s="294"/>
    </row>
    <row r="916" spans="1:6" x14ac:dyDescent="0.2">
      <c r="A916" s="290"/>
      <c r="B916" s="291"/>
      <c r="C916" s="292"/>
      <c r="D916" s="292"/>
      <c r="E916" s="293"/>
      <c r="F916" s="294"/>
    </row>
    <row r="917" spans="1:6" x14ac:dyDescent="0.2">
      <c r="A917" s="290"/>
      <c r="B917" s="291"/>
      <c r="C917" s="292"/>
      <c r="D917" s="292"/>
      <c r="E917" s="293"/>
      <c r="F917" s="294"/>
    </row>
    <row r="918" spans="1:6" x14ac:dyDescent="0.2">
      <c r="A918" s="290"/>
      <c r="B918" s="291"/>
      <c r="C918" s="292"/>
      <c r="D918" s="292"/>
      <c r="E918" s="293"/>
      <c r="F918" s="294"/>
    </row>
    <row r="919" spans="1:6" x14ac:dyDescent="0.2">
      <c r="A919" s="290"/>
      <c r="B919" s="291"/>
      <c r="C919" s="292"/>
      <c r="D919" s="292"/>
      <c r="E919" s="293"/>
      <c r="F919" s="294"/>
    </row>
    <row r="920" spans="1:6" x14ac:dyDescent="0.2">
      <c r="A920" s="290"/>
      <c r="B920" s="291"/>
      <c r="C920" s="292"/>
      <c r="D920" s="292"/>
      <c r="E920" s="293"/>
      <c r="F920" s="294"/>
    </row>
    <row r="921" spans="1:6" x14ac:dyDescent="0.2">
      <c r="A921" s="290"/>
      <c r="B921" s="291"/>
      <c r="C921" s="292"/>
      <c r="D921" s="292"/>
      <c r="E921" s="293"/>
      <c r="F921" s="294"/>
    </row>
    <row r="922" spans="1:6" x14ac:dyDescent="0.2">
      <c r="A922" s="290"/>
      <c r="B922" s="291"/>
      <c r="C922" s="292"/>
      <c r="D922" s="292"/>
      <c r="E922" s="293"/>
      <c r="F922" s="294"/>
    </row>
    <row r="923" spans="1:6" x14ac:dyDescent="0.2">
      <c r="A923" s="290"/>
      <c r="B923" s="291"/>
      <c r="C923" s="292"/>
      <c r="D923" s="292"/>
      <c r="E923" s="293"/>
      <c r="F923" s="294"/>
    </row>
    <row r="924" spans="1:6" x14ac:dyDescent="0.2">
      <c r="A924" s="290"/>
      <c r="B924" s="291"/>
      <c r="C924" s="292"/>
      <c r="D924" s="292"/>
      <c r="E924" s="293"/>
      <c r="F924" s="294"/>
    </row>
    <row r="925" spans="1:6" x14ac:dyDescent="0.2">
      <c r="A925" s="290"/>
      <c r="B925" s="291"/>
      <c r="C925" s="292"/>
      <c r="D925" s="292"/>
      <c r="E925" s="293"/>
      <c r="F925" s="294"/>
    </row>
    <row r="926" spans="1:6" x14ac:dyDescent="0.2">
      <c r="A926" s="290"/>
      <c r="B926" s="291"/>
      <c r="C926" s="292"/>
      <c r="D926" s="292"/>
      <c r="E926" s="293"/>
      <c r="F926" s="294"/>
    </row>
    <row r="927" spans="1:6" x14ac:dyDescent="0.2">
      <c r="A927" s="290"/>
      <c r="B927" s="291"/>
      <c r="C927" s="292"/>
      <c r="D927" s="292"/>
      <c r="E927" s="293"/>
      <c r="F927" s="294"/>
    </row>
    <row r="928" spans="1:6" x14ac:dyDescent="0.2">
      <c r="A928" s="290"/>
      <c r="B928" s="291"/>
      <c r="C928" s="292"/>
      <c r="D928" s="292"/>
      <c r="E928" s="293"/>
      <c r="F928" s="294"/>
    </row>
    <row r="929" spans="1:6" x14ac:dyDescent="0.2">
      <c r="A929" s="290"/>
      <c r="B929" s="291"/>
      <c r="C929" s="292"/>
      <c r="D929" s="292"/>
      <c r="E929" s="293"/>
      <c r="F929" s="294"/>
    </row>
    <row r="930" spans="1:6" x14ac:dyDescent="0.2">
      <c r="A930" s="290"/>
      <c r="B930" s="291"/>
      <c r="C930" s="292"/>
      <c r="D930" s="292"/>
      <c r="E930" s="293"/>
      <c r="F930" s="294"/>
    </row>
    <row r="931" spans="1:6" x14ac:dyDescent="0.2">
      <c r="A931" s="290"/>
      <c r="B931" s="291"/>
      <c r="C931" s="292"/>
      <c r="D931" s="292"/>
      <c r="E931" s="293"/>
      <c r="F931" s="294"/>
    </row>
    <row r="932" spans="1:6" x14ac:dyDescent="0.2">
      <c r="A932" s="290"/>
      <c r="B932" s="291"/>
      <c r="C932" s="292"/>
      <c r="D932" s="292"/>
      <c r="E932" s="293"/>
      <c r="F932" s="294"/>
    </row>
    <row r="933" spans="1:6" x14ac:dyDescent="0.2">
      <c r="A933" s="290"/>
      <c r="B933" s="291"/>
      <c r="C933" s="292"/>
      <c r="D933" s="292"/>
      <c r="E933" s="293"/>
      <c r="F933" s="294"/>
    </row>
    <row r="934" spans="1:6" x14ac:dyDescent="0.2">
      <c r="A934" s="290"/>
      <c r="B934" s="291"/>
      <c r="C934" s="292"/>
      <c r="D934" s="292"/>
      <c r="E934" s="293"/>
      <c r="F934" s="294"/>
    </row>
    <row r="935" spans="1:6" x14ac:dyDescent="0.2">
      <c r="A935" s="290"/>
      <c r="B935" s="291"/>
      <c r="C935" s="292"/>
      <c r="D935" s="292"/>
      <c r="E935" s="293"/>
      <c r="F935" s="294"/>
    </row>
    <row r="936" spans="1:6" x14ac:dyDescent="0.2">
      <c r="A936" s="290"/>
      <c r="B936" s="291"/>
      <c r="C936" s="292"/>
      <c r="D936" s="292"/>
      <c r="E936" s="293"/>
      <c r="F936" s="294"/>
    </row>
    <row r="937" spans="1:6" x14ac:dyDescent="0.2">
      <c r="A937" s="290"/>
      <c r="B937" s="291"/>
      <c r="C937" s="292"/>
      <c r="D937" s="292"/>
      <c r="E937" s="293"/>
      <c r="F937" s="294"/>
    </row>
    <row r="938" spans="1:6" x14ac:dyDescent="0.2">
      <c r="A938" s="290"/>
      <c r="B938" s="291"/>
      <c r="C938" s="292"/>
      <c r="D938" s="292"/>
      <c r="E938" s="293"/>
      <c r="F938" s="294"/>
    </row>
    <row r="939" spans="1:6" x14ac:dyDescent="0.2">
      <c r="A939" s="290"/>
      <c r="B939" s="291"/>
      <c r="C939" s="292"/>
      <c r="D939" s="292"/>
      <c r="E939" s="293"/>
      <c r="F939" s="294"/>
    </row>
    <row r="940" spans="1:6" x14ac:dyDescent="0.2">
      <c r="A940" s="290"/>
      <c r="B940" s="291"/>
      <c r="C940" s="292"/>
      <c r="D940" s="292"/>
      <c r="E940" s="293"/>
      <c r="F940" s="294"/>
    </row>
    <row r="941" spans="1:6" x14ac:dyDescent="0.2">
      <c r="A941" s="290"/>
      <c r="B941" s="291"/>
      <c r="C941" s="292"/>
      <c r="D941" s="292"/>
      <c r="E941" s="293"/>
      <c r="F941" s="294"/>
    </row>
    <row r="942" spans="1:6" x14ac:dyDescent="0.2">
      <c r="A942" s="290"/>
      <c r="B942" s="291"/>
      <c r="C942" s="292"/>
      <c r="D942" s="292"/>
      <c r="E942" s="293"/>
      <c r="F942" s="294"/>
    </row>
    <row r="943" spans="1:6" x14ac:dyDescent="0.2">
      <c r="A943" s="290"/>
      <c r="B943" s="291"/>
      <c r="C943" s="292"/>
      <c r="D943" s="292"/>
      <c r="E943" s="293"/>
      <c r="F943" s="294"/>
    </row>
    <row r="944" spans="1:6" x14ac:dyDescent="0.2">
      <c r="A944" s="290"/>
      <c r="B944" s="291"/>
      <c r="C944" s="292"/>
      <c r="D944" s="292"/>
      <c r="E944" s="293"/>
      <c r="F944" s="294"/>
    </row>
    <row r="945" spans="1:6" x14ac:dyDescent="0.2">
      <c r="A945" s="290"/>
      <c r="B945" s="291"/>
      <c r="C945" s="292"/>
      <c r="D945" s="292"/>
      <c r="E945" s="293"/>
      <c r="F945" s="294"/>
    </row>
    <row r="946" spans="1:6" x14ac:dyDescent="0.2">
      <c r="A946" s="290"/>
      <c r="B946" s="291"/>
      <c r="C946" s="292"/>
      <c r="D946" s="292"/>
      <c r="E946" s="293"/>
      <c r="F946" s="294"/>
    </row>
    <row r="947" spans="1:6" x14ac:dyDescent="0.2">
      <c r="A947" s="290"/>
      <c r="B947" s="291"/>
      <c r="C947" s="292"/>
      <c r="D947" s="292"/>
      <c r="E947" s="293"/>
      <c r="F947" s="294"/>
    </row>
    <row r="948" spans="1:6" x14ac:dyDescent="0.2">
      <c r="A948" s="290"/>
      <c r="B948" s="291"/>
      <c r="C948" s="292"/>
      <c r="D948" s="292"/>
      <c r="E948" s="293"/>
      <c r="F948" s="294"/>
    </row>
    <row r="949" spans="1:6" x14ac:dyDescent="0.2">
      <c r="A949" s="290"/>
      <c r="B949" s="291"/>
      <c r="C949" s="292"/>
      <c r="D949" s="292"/>
      <c r="E949" s="293"/>
      <c r="F949" s="294"/>
    </row>
    <row r="950" spans="1:6" x14ac:dyDescent="0.2">
      <c r="A950" s="290"/>
      <c r="B950" s="291"/>
      <c r="C950" s="292"/>
      <c r="D950" s="292"/>
      <c r="E950" s="293"/>
      <c r="F950" s="294"/>
    </row>
    <row r="951" spans="1:6" x14ac:dyDescent="0.2">
      <c r="A951" s="290"/>
      <c r="B951" s="291"/>
      <c r="C951" s="292"/>
      <c r="D951" s="292"/>
      <c r="E951" s="293"/>
      <c r="F951" s="294"/>
    </row>
    <row r="952" spans="1:6" x14ac:dyDescent="0.2">
      <c r="A952" s="290"/>
      <c r="B952" s="291"/>
      <c r="C952" s="292"/>
      <c r="D952" s="292"/>
      <c r="E952" s="293"/>
      <c r="F952" s="294"/>
    </row>
    <row r="953" spans="1:6" x14ac:dyDescent="0.2">
      <c r="A953" s="290"/>
      <c r="B953" s="291"/>
      <c r="C953" s="292"/>
      <c r="D953" s="292"/>
      <c r="E953" s="293"/>
      <c r="F953" s="294"/>
    </row>
    <row r="954" spans="1:6" x14ac:dyDescent="0.2">
      <c r="A954" s="290"/>
      <c r="B954" s="291"/>
      <c r="C954" s="292"/>
      <c r="D954" s="292"/>
      <c r="E954" s="293"/>
      <c r="F954" s="294"/>
    </row>
    <row r="955" spans="1:6" x14ac:dyDescent="0.2">
      <c r="A955" s="290"/>
      <c r="B955" s="291"/>
      <c r="C955" s="292"/>
      <c r="D955" s="292"/>
      <c r="E955" s="293"/>
      <c r="F955" s="294"/>
    </row>
    <row r="956" spans="1:6" x14ac:dyDescent="0.2">
      <c r="A956" s="290"/>
      <c r="B956" s="291"/>
      <c r="C956" s="292"/>
      <c r="D956" s="292"/>
      <c r="E956" s="293"/>
      <c r="F956" s="294"/>
    </row>
    <row r="957" spans="1:6" x14ac:dyDescent="0.2">
      <c r="A957" s="290"/>
      <c r="B957" s="291"/>
      <c r="C957" s="292"/>
      <c r="D957" s="292"/>
      <c r="E957" s="293"/>
      <c r="F957" s="294"/>
    </row>
    <row r="958" spans="1:6" x14ac:dyDescent="0.2">
      <c r="A958" s="290"/>
      <c r="B958" s="291"/>
      <c r="C958" s="292"/>
      <c r="D958" s="292"/>
      <c r="E958" s="293"/>
      <c r="F958" s="294"/>
    </row>
    <row r="959" spans="1:6" x14ac:dyDescent="0.2">
      <c r="A959" s="290"/>
      <c r="B959" s="291"/>
      <c r="C959" s="292"/>
      <c r="D959" s="292"/>
      <c r="E959" s="293"/>
      <c r="F959" s="294"/>
    </row>
    <row r="960" spans="1:6" x14ac:dyDescent="0.2">
      <c r="A960" s="290"/>
      <c r="B960" s="291"/>
      <c r="C960" s="292"/>
      <c r="D960" s="292"/>
      <c r="E960" s="293"/>
      <c r="F960" s="294"/>
    </row>
    <row r="961" spans="1:6" x14ac:dyDescent="0.2">
      <c r="A961" s="290"/>
      <c r="B961" s="291"/>
      <c r="C961" s="292"/>
      <c r="D961" s="292"/>
      <c r="E961" s="293"/>
      <c r="F961" s="294"/>
    </row>
    <row r="962" spans="1:6" x14ac:dyDescent="0.2">
      <c r="A962" s="290"/>
      <c r="B962" s="291"/>
      <c r="C962" s="292"/>
      <c r="D962" s="292"/>
      <c r="E962" s="293"/>
      <c r="F962" s="294"/>
    </row>
    <row r="963" spans="1:6" x14ac:dyDescent="0.2">
      <c r="A963" s="290"/>
      <c r="B963" s="291"/>
      <c r="C963" s="292"/>
      <c r="D963" s="292"/>
      <c r="E963" s="293"/>
      <c r="F963" s="294"/>
    </row>
    <row r="964" spans="1:6" x14ac:dyDescent="0.2">
      <c r="A964" s="290"/>
      <c r="B964" s="291"/>
      <c r="C964" s="292"/>
      <c r="D964" s="292"/>
      <c r="E964" s="293"/>
      <c r="F964" s="294"/>
    </row>
    <row r="965" spans="1:6" x14ac:dyDescent="0.2">
      <c r="A965" s="290"/>
      <c r="B965" s="291"/>
      <c r="C965" s="292"/>
      <c r="D965" s="292"/>
      <c r="E965" s="293"/>
      <c r="F965" s="294"/>
    </row>
    <row r="966" spans="1:6" x14ac:dyDescent="0.2">
      <c r="A966" s="290"/>
      <c r="B966" s="291"/>
      <c r="C966" s="292"/>
      <c r="D966" s="292"/>
      <c r="E966" s="293"/>
      <c r="F966" s="294"/>
    </row>
    <row r="967" spans="1:6" x14ac:dyDescent="0.2">
      <c r="A967" s="290"/>
      <c r="B967" s="291"/>
      <c r="C967" s="292"/>
      <c r="D967" s="292"/>
      <c r="E967" s="293"/>
      <c r="F967" s="294"/>
    </row>
    <row r="968" spans="1:6" x14ac:dyDescent="0.2">
      <c r="A968" s="290"/>
      <c r="B968" s="291"/>
      <c r="C968" s="292"/>
      <c r="D968" s="292"/>
      <c r="E968" s="293"/>
      <c r="F968" s="294"/>
    </row>
    <row r="969" spans="1:6" x14ac:dyDescent="0.2">
      <c r="A969" s="290"/>
      <c r="B969" s="291"/>
      <c r="C969" s="292"/>
      <c r="D969" s="292"/>
      <c r="E969" s="293"/>
      <c r="F969" s="294"/>
    </row>
    <row r="970" spans="1:6" x14ac:dyDescent="0.2">
      <c r="A970" s="290"/>
      <c r="B970" s="291"/>
      <c r="C970" s="292"/>
      <c r="D970" s="292"/>
      <c r="E970" s="293"/>
      <c r="F970" s="294"/>
    </row>
    <row r="971" spans="1:6" x14ac:dyDescent="0.2">
      <c r="A971" s="290"/>
      <c r="B971" s="291"/>
      <c r="C971" s="292"/>
      <c r="D971" s="292"/>
      <c r="E971" s="293"/>
      <c r="F971" s="294"/>
    </row>
    <row r="972" spans="1:6" x14ac:dyDescent="0.2">
      <c r="A972" s="290"/>
      <c r="B972" s="291"/>
      <c r="C972" s="292"/>
      <c r="D972" s="292"/>
      <c r="E972" s="293"/>
      <c r="F972" s="294"/>
    </row>
    <row r="973" spans="1:6" x14ac:dyDescent="0.2">
      <c r="A973" s="290"/>
      <c r="B973" s="291"/>
      <c r="C973" s="292"/>
      <c r="D973" s="292"/>
      <c r="E973" s="293"/>
      <c r="F973" s="294"/>
    </row>
    <row r="974" spans="1:6" x14ac:dyDescent="0.2">
      <c r="A974" s="290"/>
      <c r="B974" s="291"/>
      <c r="C974" s="292"/>
      <c r="D974" s="292"/>
      <c r="E974" s="293"/>
      <c r="F974" s="294"/>
    </row>
    <row r="975" spans="1:6" x14ac:dyDescent="0.2">
      <c r="A975" s="290"/>
      <c r="B975" s="291"/>
      <c r="C975" s="292"/>
      <c r="D975" s="292"/>
      <c r="E975" s="293"/>
      <c r="F975" s="294"/>
    </row>
    <row r="976" spans="1:6" x14ac:dyDescent="0.2">
      <c r="A976" s="290"/>
      <c r="B976" s="291"/>
      <c r="C976" s="292"/>
      <c r="D976" s="292"/>
      <c r="E976" s="293"/>
      <c r="F976" s="294"/>
    </row>
    <row r="977" spans="1:6" x14ac:dyDescent="0.2">
      <c r="A977" s="290"/>
      <c r="B977" s="291"/>
      <c r="C977" s="292"/>
      <c r="D977" s="292"/>
      <c r="E977" s="293"/>
      <c r="F977" s="294"/>
    </row>
    <row r="978" spans="1:6" x14ac:dyDescent="0.2">
      <c r="A978" s="290"/>
      <c r="B978" s="291"/>
      <c r="C978" s="292"/>
      <c r="D978" s="292"/>
      <c r="E978" s="293"/>
      <c r="F978" s="294"/>
    </row>
    <row r="979" spans="1:6" x14ac:dyDescent="0.2">
      <c r="A979" s="290"/>
      <c r="B979" s="291"/>
      <c r="C979" s="292"/>
      <c r="D979" s="292"/>
      <c r="E979" s="293"/>
      <c r="F979" s="294"/>
    </row>
    <row r="980" spans="1:6" x14ac:dyDescent="0.2">
      <c r="A980" s="290"/>
      <c r="B980" s="291"/>
      <c r="C980" s="292"/>
      <c r="D980" s="292"/>
      <c r="E980" s="293"/>
      <c r="F980" s="294"/>
    </row>
    <row r="981" spans="1:6" x14ac:dyDescent="0.2">
      <c r="A981" s="290"/>
      <c r="B981" s="291"/>
      <c r="C981" s="292"/>
      <c r="D981" s="292"/>
      <c r="E981" s="293"/>
      <c r="F981" s="294"/>
    </row>
    <row r="982" spans="1:6" x14ac:dyDescent="0.2">
      <c r="A982" s="290"/>
      <c r="B982" s="291"/>
      <c r="C982" s="292"/>
      <c r="D982" s="292"/>
      <c r="E982" s="293"/>
      <c r="F982" s="294"/>
    </row>
    <row r="983" spans="1:6" x14ac:dyDescent="0.2">
      <c r="A983" s="290"/>
      <c r="B983" s="291"/>
      <c r="C983" s="292"/>
      <c r="D983" s="292"/>
      <c r="E983" s="293"/>
      <c r="F983" s="294"/>
    </row>
    <row r="984" spans="1:6" x14ac:dyDescent="0.2">
      <c r="A984" s="290"/>
      <c r="B984" s="291"/>
      <c r="C984" s="292"/>
      <c r="D984" s="292"/>
      <c r="E984" s="293"/>
      <c r="F984" s="294"/>
    </row>
    <row r="985" spans="1:6" x14ac:dyDescent="0.2">
      <c r="A985" s="290"/>
      <c r="B985" s="291"/>
      <c r="C985" s="292"/>
      <c r="D985" s="292"/>
      <c r="E985" s="293"/>
      <c r="F985" s="294"/>
    </row>
    <row r="986" spans="1:6" x14ac:dyDescent="0.2">
      <c r="A986" s="290"/>
      <c r="B986" s="291"/>
      <c r="C986" s="292"/>
      <c r="D986" s="292"/>
      <c r="E986" s="293"/>
      <c r="F986" s="294"/>
    </row>
    <row r="987" spans="1:6" x14ac:dyDescent="0.2">
      <c r="A987" s="290"/>
      <c r="B987" s="291"/>
      <c r="C987" s="292"/>
      <c r="D987" s="292"/>
      <c r="E987" s="293"/>
      <c r="F987" s="294"/>
    </row>
    <row r="988" spans="1:6" x14ac:dyDescent="0.2">
      <c r="A988" s="290"/>
      <c r="B988" s="291"/>
      <c r="C988" s="292"/>
      <c r="D988" s="292"/>
      <c r="E988" s="293"/>
      <c r="F988" s="294"/>
    </row>
    <row r="989" spans="1:6" x14ac:dyDescent="0.2">
      <c r="A989" s="290"/>
      <c r="B989" s="291"/>
      <c r="C989" s="292"/>
      <c r="D989" s="292"/>
      <c r="E989" s="293"/>
      <c r="F989" s="294"/>
    </row>
    <row r="990" spans="1:6" x14ac:dyDescent="0.2">
      <c r="A990" s="290"/>
      <c r="B990" s="291"/>
      <c r="C990" s="292"/>
      <c r="D990" s="292"/>
      <c r="E990" s="293"/>
      <c r="F990" s="294"/>
    </row>
    <row r="991" spans="1:6" x14ac:dyDescent="0.2">
      <c r="A991" s="290"/>
      <c r="B991" s="291"/>
      <c r="C991" s="292"/>
      <c r="D991" s="292"/>
      <c r="E991" s="293"/>
      <c r="F991" s="294"/>
    </row>
    <row r="992" spans="1:6" x14ac:dyDescent="0.2">
      <c r="A992" s="290"/>
      <c r="B992" s="291"/>
      <c r="C992" s="292"/>
      <c r="D992" s="292"/>
      <c r="E992" s="293"/>
      <c r="F992" s="294"/>
    </row>
    <row r="993" spans="1:6" x14ac:dyDescent="0.2">
      <c r="A993" s="290"/>
      <c r="B993" s="291"/>
      <c r="C993" s="292"/>
      <c r="D993" s="292"/>
      <c r="E993" s="293"/>
      <c r="F993" s="294"/>
    </row>
    <row r="994" spans="1:6" x14ac:dyDescent="0.2">
      <c r="A994" s="290"/>
      <c r="B994" s="291"/>
      <c r="C994" s="292"/>
      <c r="D994" s="292"/>
      <c r="E994" s="293"/>
      <c r="F994" s="294"/>
    </row>
    <row r="995" spans="1:6" x14ac:dyDescent="0.2">
      <c r="A995" s="290"/>
      <c r="B995" s="291"/>
      <c r="C995" s="292"/>
      <c r="D995" s="292"/>
      <c r="E995" s="293"/>
      <c r="F995" s="294"/>
    </row>
    <row r="996" spans="1:6" x14ac:dyDescent="0.2">
      <c r="A996" s="290"/>
      <c r="B996" s="291"/>
      <c r="C996" s="292"/>
      <c r="D996" s="292"/>
      <c r="E996" s="293"/>
      <c r="F996" s="294"/>
    </row>
    <row r="997" spans="1:6" x14ac:dyDescent="0.2">
      <c r="A997" s="290"/>
      <c r="B997" s="291"/>
      <c r="C997" s="292"/>
      <c r="D997" s="292"/>
      <c r="E997" s="293"/>
      <c r="F997" s="294"/>
    </row>
    <row r="998" spans="1:6" x14ac:dyDescent="0.2">
      <c r="A998" s="290"/>
      <c r="B998" s="291"/>
      <c r="C998" s="292"/>
      <c r="D998" s="292"/>
      <c r="E998" s="293"/>
      <c r="F998" s="294"/>
    </row>
    <row r="999" spans="1:6" x14ac:dyDescent="0.2">
      <c r="A999" s="290"/>
      <c r="B999" s="291"/>
      <c r="C999" s="292"/>
      <c r="D999" s="292"/>
      <c r="E999" s="293"/>
      <c r="F999" s="294"/>
    </row>
    <row r="1000" spans="1:6" x14ac:dyDescent="0.2">
      <c r="A1000" s="290"/>
      <c r="B1000" s="291"/>
      <c r="C1000" s="292"/>
      <c r="D1000" s="292"/>
      <c r="E1000" s="293"/>
      <c r="F1000" s="294"/>
    </row>
    <row r="1001" spans="1:6" x14ac:dyDescent="0.2">
      <c r="A1001" s="290"/>
      <c r="B1001" s="291"/>
      <c r="C1001" s="292"/>
      <c r="D1001" s="292"/>
      <c r="E1001" s="293"/>
      <c r="F1001" s="294"/>
    </row>
    <row r="1002" spans="1:6" x14ac:dyDescent="0.2">
      <c r="A1002" s="290"/>
      <c r="B1002" s="291"/>
      <c r="C1002" s="292"/>
      <c r="D1002" s="292"/>
      <c r="E1002" s="293"/>
      <c r="F1002" s="294"/>
    </row>
    <row r="1003" spans="1:6" x14ac:dyDescent="0.2">
      <c r="A1003" s="290"/>
      <c r="B1003" s="291"/>
      <c r="C1003" s="292"/>
      <c r="D1003" s="292"/>
      <c r="E1003" s="293"/>
      <c r="F1003" s="294"/>
    </row>
    <row r="1004" spans="1:6" x14ac:dyDescent="0.2">
      <c r="A1004" s="290"/>
      <c r="B1004" s="291"/>
      <c r="C1004" s="292"/>
      <c r="D1004" s="292"/>
      <c r="E1004" s="293"/>
      <c r="F1004" s="294"/>
    </row>
    <row r="1005" spans="1:6" x14ac:dyDescent="0.2">
      <c r="A1005" s="290"/>
      <c r="B1005" s="291"/>
      <c r="C1005" s="292"/>
      <c r="D1005" s="292"/>
      <c r="E1005" s="293"/>
      <c r="F1005" s="294"/>
    </row>
    <row r="1006" spans="1:6" x14ac:dyDescent="0.2">
      <c r="A1006" s="290"/>
      <c r="B1006" s="291"/>
      <c r="C1006" s="292"/>
      <c r="D1006" s="292"/>
      <c r="E1006" s="293"/>
      <c r="F1006" s="294"/>
    </row>
    <row r="1007" spans="1:6" x14ac:dyDescent="0.2">
      <c r="A1007" s="290"/>
      <c r="B1007" s="291"/>
      <c r="C1007" s="292"/>
      <c r="D1007" s="292"/>
      <c r="E1007" s="293"/>
      <c r="F1007" s="294"/>
    </row>
    <row r="1008" spans="1:6" x14ac:dyDescent="0.2">
      <c r="A1008" s="290"/>
      <c r="B1008" s="291"/>
      <c r="C1008" s="292"/>
      <c r="D1008" s="292"/>
      <c r="E1008" s="293"/>
      <c r="F1008" s="294"/>
    </row>
    <row r="1009" spans="1:6" x14ac:dyDescent="0.2">
      <c r="A1009" s="290"/>
      <c r="B1009" s="291"/>
      <c r="C1009" s="292"/>
      <c r="D1009" s="292"/>
      <c r="E1009" s="293"/>
      <c r="F1009" s="294"/>
    </row>
    <row r="1010" spans="1:6" x14ac:dyDescent="0.2">
      <c r="A1010" s="290"/>
      <c r="B1010" s="291"/>
      <c r="C1010" s="292"/>
      <c r="D1010" s="292"/>
      <c r="E1010" s="293"/>
      <c r="F1010" s="294"/>
    </row>
    <row r="1011" spans="1:6" x14ac:dyDescent="0.2">
      <c r="A1011" s="290"/>
      <c r="B1011" s="291"/>
      <c r="C1011" s="292"/>
      <c r="D1011" s="292"/>
      <c r="E1011" s="293"/>
      <c r="F1011" s="294"/>
    </row>
    <row r="1012" spans="1:6" x14ac:dyDescent="0.2">
      <c r="A1012" s="290"/>
      <c r="B1012" s="291"/>
      <c r="C1012" s="292"/>
      <c r="D1012" s="292"/>
      <c r="E1012" s="293"/>
      <c r="F1012" s="294"/>
    </row>
    <row r="1013" spans="1:6" x14ac:dyDescent="0.2">
      <c r="A1013" s="290"/>
      <c r="B1013" s="291"/>
      <c r="C1013" s="292"/>
      <c r="D1013" s="292"/>
      <c r="E1013" s="293"/>
      <c r="F1013" s="294"/>
    </row>
    <row r="1014" spans="1:6" x14ac:dyDescent="0.2">
      <c r="A1014" s="290"/>
      <c r="B1014" s="291"/>
      <c r="C1014" s="292"/>
      <c r="D1014" s="292"/>
      <c r="E1014" s="293"/>
      <c r="F1014" s="294"/>
    </row>
    <row r="1015" spans="1:6" x14ac:dyDescent="0.2">
      <c r="A1015" s="290"/>
      <c r="B1015" s="291"/>
      <c r="C1015" s="292"/>
      <c r="D1015" s="292"/>
      <c r="E1015" s="293"/>
      <c r="F1015" s="294"/>
    </row>
    <row r="1016" spans="1:6" x14ac:dyDescent="0.2">
      <c r="A1016" s="290"/>
      <c r="B1016" s="291"/>
      <c r="C1016" s="292"/>
      <c r="D1016" s="292"/>
      <c r="E1016" s="293"/>
      <c r="F1016" s="294"/>
    </row>
    <row r="1017" spans="1:6" x14ac:dyDescent="0.2">
      <c r="A1017" s="290"/>
      <c r="B1017" s="291"/>
      <c r="C1017" s="292"/>
      <c r="D1017" s="292"/>
      <c r="E1017" s="293"/>
      <c r="F1017" s="294"/>
    </row>
    <row r="1018" spans="1:6" x14ac:dyDescent="0.2">
      <c r="A1018" s="290"/>
      <c r="B1018" s="291"/>
      <c r="C1018" s="292"/>
      <c r="D1018" s="292"/>
      <c r="E1018" s="293"/>
      <c r="F1018" s="294"/>
    </row>
    <row r="1019" spans="1:6" x14ac:dyDescent="0.2">
      <c r="A1019" s="290"/>
      <c r="B1019" s="291"/>
      <c r="C1019" s="292"/>
      <c r="D1019" s="292"/>
      <c r="E1019" s="293"/>
      <c r="F1019" s="294"/>
    </row>
    <row r="1020" spans="1:6" x14ac:dyDescent="0.2">
      <c r="A1020" s="290"/>
      <c r="B1020" s="291"/>
      <c r="C1020" s="292"/>
      <c r="D1020" s="292"/>
      <c r="E1020" s="293"/>
      <c r="F1020" s="294"/>
    </row>
    <row r="1021" spans="1:6" x14ac:dyDescent="0.2">
      <c r="A1021" s="290"/>
      <c r="B1021" s="291"/>
      <c r="C1021" s="292"/>
      <c r="D1021" s="292"/>
      <c r="E1021" s="293"/>
      <c r="F1021" s="294"/>
    </row>
    <row r="1022" spans="1:6" x14ac:dyDescent="0.2">
      <c r="A1022" s="290"/>
      <c r="B1022" s="291"/>
      <c r="C1022" s="292"/>
      <c r="D1022" s="292"/>
      <c r="E1022" s="293"/>
      <c r="F1022" s="294"/>
    </row>
    <row r="1023" spans="1:6" x14ac:dyDescent="0.2">
      <c r="A1023" s="290"/>
      <c r="B1023" s="291"/>
      <c r="C1023" s="292"/>
      <c r="D1023" s="292"/>
      <c r="E1023" s="293"/>
      <c r="F1023" s="294"/>
    </row>
    <row r="1024" spans="1:6" x14ac:dyDescent="0.2">
      <c r="A1024" s="290"/>
      <c r="B1024" s="291"/>
      <c r="C1024" s="292"/>
      <c r="D1024" s="292"/>
      <c r="E1024" s="293"/>
      <c r="F1024" s="294"/>
    </row>
    <row r="1025" spans="1:6" x14ac:dyDescent="0.2">
      <c r="A1025" s="290"/>
      <c r="B1025" s="291"/>
      <c r="C1025" s="292"/>
      <c r="D1025" s="292"/>
      <c r="E1025" s="293"/>
      <c r="F1025" s="294"/>
    </row>
    <row r="1026" spans="1:6" x14ac:dyDescent="0.2">
      <c r="A1026" s="290"/>
      <c r="B1026" s="291"/>
      <c r="C1026" s="292"/>
      <c r="D1026" s="292"/>
      <c r="E1026" s="293"/>
      <c r="F1026" s="294"/>
    </row>
    <row r="1027" spans="1:6" x14ac:dyDescent="0.2">
      <c r="A1027" s="290"/>
      <c r="B1027" s="291"/>
      <c r="C1027" s="292"/>
      <c r="D1027" s="292"/>
      <c r="E1027" s="293"/>
      <c r="F1027" s="294"/>
    </row>
    <row r="1028" spans="1:6" x14ac:dyDescent="0.2">
      <c r="A1028" s="290"/>
      <c r="B1028" s="291"/>
      <c r="C1028" s="292"/>
      <c r="D1028" s="292"/>
      <c r="E1028" s="293"/>
      <c r="F1028" s="294"/>
    </row>
    <row r="1029" spans="1:6" x14ac:dyDescent="0.2">
      <c r="A1029" s="290"/>
      <c r="B1029" s="291"/>
      <c r="C1029" s="292"/>
      <c r="D1029" s="292"/>
      <c r="E1029" s="293"/>
      <c r="F1029" s="294"/>
    </row>
    <row r="1030" spans="1:6" x14ac:dyDescent="0.2">
      <c r="A1030" s="290"/>
      <c r="B1030" s="291"/>
      <c r="C1030" s="292"/>
      <c r="D1030" s="292"/>
      <c r="E1030" s="293"/>
      <c r="F1030" s="294"/>
    </row>
    <row r="1031" spans="1:6" x14ac:dyDescent="0.2">
      <c r="A1031" s="290"/>
      <c r="B1031" s="291"/>
      <c r="C1031" s="292"/>
      <c r="D1031" s="292"/>
      <c r="E1031" s="293"/>
      <c r="F1031" s="294"/>
    </row>
    <row r="1032" spans="1:6" x14ac:dyDescent="0.2">
      <c r="A1032" s="290"/>
      <c r="B1032" s="291"/>
      <c r="C1032" s="292"/>
      <c r="D1032" s="292"/>
      <c r="E1032" s="293"/>
      <c r="F1032" s="294"/>
    </row>
    <row r="1033" spans="1:6" x14ac:dyDescent="0.2">
      <c r="A1033" s="290"/>
      <c r="B1033" s="291"/>
      <c r="C1033" s="292"/>
      <c r="D1033" s="292"/>
      <c r="E1033" s="293"/>
      <c r="F1033" s="294"/>
    </row>
    <row r="1034" spans="1:6" x14ac:dyDescent="0.2">
      <c r="A1034" s="290"/>
      <c r="B1034" s="291"/>
      <c r="C1034" s="292"/>
      <c r="D1034" s="292"/>
      <c r="E1034" s="293"/>
      <c r="F1034" s="294"/>
    </row>
    <row r="1035" spans="1:6" x14ac:dyDescent="0.2">
      <c r="A1035" s="290"/>
      <c r="B1035" s="291"/>
      <c r="C1035" s="292"/>
      <c r="D1035" s="292"/>
      <c r="E1035" s="293"/>
      <c r="F1035" s="294"/>
    </row>
    <row r="1036" spans="1:6" x14ac:dyDescent="0.2">
      <c r="A1036" s="290"/>
      <c r="B1036" s="291"/>
      <c r="C1036" s="292"/>
      <c r="D1036" s="292"/>
      <c r="E1036" s="293"/>
      <c r="F1036" s="294"/>
    </row>
    <row r="1037" spans="1:6" x14ac:dyDescent="0.2">
      <c r="A1037" s="290"/>
      <c r="B1037" s="291"/>
      <c r="C1037" s="292"/>
      <c r="D1037" s="292"/>
      <c r="E1037" s="293"/>
      <c r="F1037" s="294"/>
    </row>
    <row r="1038" spans="1:6" x14ac:dyDescent="0.2">
      <c r="A1038" s="290"/>
      <c r="B1038" s="291"/>
      <c r="C1038" s="292"/>
      <c r="D1038" s="292"/>
      <c r="E1038" s="293"/>
      <c r="F1038" s="294"/>
    </row>
    <row r="1039" spans="1:6" x14ac:dyDescent="0.2">
      <c r="A1039" s="290"/>
      <c r="B1039" s="291"/>
      <c r="C1039" s="292"/>
      <c r="D1039" s="292"/>
      <c r="E1039" s="293"/>
      <c r="F1039" s="294"/>
    </row>
    <row r="1040" spans="1:6" x14ac:dyDescent="0.2">
      <c r="A1040" s="290"/>
      <c r="B1040" s="291"/>
      <c r="C1040" s="292"/>
      <c r="D1040" s="292"/>
      <c r="E1040" s="293"/>
      <c r="F1040" s="294"/>
    </row>
    <row r="1041" spans="1:6" x14ac:dyDescent="0.2">
      <c r="A1041" s="290"/>
      <c r="B1041" s="291"/>
      <c r="C1041" s="292"/>
      <c r="D1041" s="292"/>
      <c r="E1041" s="293"/>
      <c r="F1041" s="294"/>
    </row>
    <row r="1042" spans="1:6" x14ac:dyDescent="0.2">
      <c r="A1042" s="290"/>
      <c r="B1042" s="291"/>
      <c r="C1042" s="292"/>
      <c r="D1042" s="292"/>
      <c r="E1042" s="293"/>
      <c r="F1042" s="294"/>
    </row>
    <row r="1043" spans="1:6" x14ac:dyDescent="0.2">
      <c r="A1043" s="290"/>
      <c r="B1043" s="291"/>
      <c r="C1043" s="292"/>
      <c r="D1043" s="292"/>
      <c r="E1043" s="293"/>
      <c r="F1043" s="294"/>
    </row>
    <row r="1044" spans="1:6" x14ac:dyDescent="0.2">
      <c r="A1044" s="290"/>
      <c r="B1044" s="291"/>
      <c r="C1044" s="292"/>
      <c r="D1044" s="292"/>
      <c r="E1044" s="293"/>
      <c r="F1044" s="294"/>
    </row>
    <row r="1045" spans="1:6" x14ac:dyDescent="0.2">
      <c r="A1045" s="290"/>
      <c r="B1045" s="291"/>
      <c r="C1045" s="292"/>
      <c r="D1045" s="292"/>
      <c r="E1045" s="293"/>
      <c r="F1045" s="294"/>
    </row>
    <row r="1046" spans="1:6" x14ac:dyDescent="0.2">
      <c r="A1046" s="290"/>
      <c r="B1046" s="291"/>
      <c r="C1046" s="292"/>
      <c r="D1046" s="292"/>
      <c r="E1046" s="293"/>
      <c r="F1046" s="294"/>
    </row>
    <row r="1047" spans="1:6" x14ac:dyDescent="0.2">
      <c r="A1047" s="290"/>
      <c r="B1047" s="291"/>
      <c r="C1047" s="292"/>
      <c r="D1047" s="292"/>
      <c r="E1047" s="293"/>
      <c r="F1047" s="294"/>
    </row>
    <row r="1048" spans="1:6" x14ac:dyDescent="0.2">
      <c r="A1048" s="290"/>
      <c r="B1048" s="291"/>
      <c r="C1048" s="292"/>
      <c r="D1048" s="292"/>
      <c r="E1048" s="293"/>
      <c r="F1048" s="294"/>
    </row>
    <row r="1049" spans="1:6" x14ac:dyDescent="0.2">
      <c r="A1049" s="290"/>
      <c r="B1049" s="291"/>
      <c r="C1049" s="292"/>
      <c r="D1049" s="292"/>
      <c r="E1049" s="293"/>
      <c r="F1049" s="294"/>
    </row>
    <row r="1050" spans="1:6" x14ac:dyDescent="0.2">
      <c r="A1050" s="290"/>
      <c r="B1050" s="291"/>
      <c r="C1050" s="292"/>
      <c r="D1050" s="292"/>
      <c r="E1050" s="293"/>
      <c r="F1050" s="294"/>
    </row>
    <row r="1051" spans="1:6" x14ac:dyDescent="0.2">
      <c r="A1051" s="290"/>
      <c r="B1051" s="291"/>
      <c r="C1051" s="292"/>
      <c r="D1051" s="292"/>
      <c r="E1051" s="293"/>
      <c r="F1051" s="294"/>
    </row>
    <row r="1052" spans="1:6" x14ac:dyDescent="0.2">
      <c r="A1052" s="290"/>
      <c r="B1052" s="291"/>
      <c r="C1052" s="292"/>
      <c r="D1052" s="292"/>
      <c r="E1052" s="293"/>
      <c r="F1052" s="294"/>
    </row>
    <row r="1053" spans="1:6" x14ac:dyDescent="0.2">
      <c r="A1053" s="290"/>
      <c r="B1053" s="291"/>
      <c r="C1053" s="292"/>
      <c r="D1053" s="292"/>
      <c r="E1053" s="293"/>
      <c r="F1053" s="294"/>
    </row>
    <row r="1054" spans="1:6" x14ac:dyDescent="0.2">
      <c r="A1054" s="290"/>
      <c r="B1054" s="291"/>
      <c r="C1054" s="292"/>
      <c r="D1054" s="292"/>
      <c r="E1054" s="293"/>
      <c r="F1054" s="294"/>
    </row>
    <row r="1055" spans="1:6" x14ac:dyDescent="0.2">
      <c r="A1055" s="290"/>
      <c r="B1055" s="291"/>
      <c r="C1055" s="292"/>
      <c r="D1055" s="292"/>
      <c r="E1055" s="293"/>
      <c r="F1055" s="294"/>
    </row>
    <row r="1056" spans="1:6" x14ac:dyDescent="0.2">
      <c r="A1056" s="290"/>
      <c r="B1056" s="291"/>
      <c r="C1056" s="292"/>
      <c r="D1056" s="292"/>
      <c r="E1056" s="293"/>
      <c r="F1056" s="294"/>
    </row>
    <row r="1057" spans="1:6" x14ac:dyDescent="0.2">
      <c r="A1057" s="290"/>
      <c r="B1057" s="291"/>
      <c r="C1057" s="292"/>
      <c r="D1057" s="292"/>
      <c r="E1057" s="293"/>
      <c r="F1057" s="294"/>
    </row>
    <row r="1058" spans="1:6" x14ac:dyDescent="0.2">
      <c r="A1058" s="290"/>
      <c r="B1058" s="291"/>
      <c r="C1058" s="292"/>
      <c r="D1058" s="292"/>
      <c r="E1058" s="293"/>
      <c r="F1058" s="294"/>
    </row>
    <row r="1059" spans="1:6" x14ac:dyDescent="0.2">
      <c r="A1059" s="290"/>
      <c r="B1059" s="291"/>
      <c r="C1059" s="292"/>
      <c r="D1059" s="292"/>
      <c r="E1059" s="293"/>
      <c r="F1059" s="294"/>
    </row>
    <row r="1060" spans="1:6" x14ac:dyDescent="0.2">
      <c r="A1060" s="290"/>
      <c r="B1060" s="291"/>
      <c r="C1060" s="292"/>
      <c r="D1060" s="292"/>
      <c r="E1060" s="293"/>
      <c r="F1060" s="294"/>
    </row>
    <row r="1061" spans="1:6" x14ac:dyDescent="0.2">
      <c r="A1061" s="290"/>
      <c r="B1061" s="291"/>
      <c r="C1061" s="292"/>
      <c r="D1061" s="292"/>
      <c r="E1061" s="293"/>
      <c r="F1061" s="294"/>
    </row>
    <row r="1062" spans="1:6" x14ac:dyDescent="0.2">
      <c r="A1062" s="290"/>
      <c r="B1062" s="291"/>
      <c r="C1062" s="292"/>
      <c r="D1062" s="292"/>
      <c r="E1062" s="293"/>
      <c r="F1062" s="294"/>
    </row>
    <row r="1063" spans="1:6" x14ac:dyDescent="0.2">
      <c r="A1063" s="290"/>
      <c r="B1063" s="291"/>
      <c r="C1063" s="292"/>
      <c r="D1063" s="292"/>
      <c r="E1063" s="293"/>
      <c r="F1063" s="294"/>
    </row>
    <row r="1064" spans="1:6" x14ac:dyDescent="0.2">
      <c r="A1064" s="290"/>
      <c r="B1064" s="291"/>
      <c r="C1064" s="292"/>
      <c r="D1064" s="292"/>
      <c r="E1064" s="293"/>
      <c r="F1064" s="294"/>
    </row>
    <row r="1065" spans="1:6" x14ac:dyDescent="0.2">
      <c r="A1065" s="290"/>
      <c r="B1065" s="291"/>
      <c r="C1065" s="292"/>
      <c r="D1065" s="292"/>
      <c r="E1065" s="293"/>
      <c r="F1065" s="294"/>
    </row>
    <row r="1066" spans="1:6" x14ac:dyDescent="0.2">
      <c r="A1066" s="290"/>
      <c r="B1066" s="291"/>
      <c r="C1066" s="292"/>
      <c r="D1066" s="292"/>
      <c r="E1066" s="293"/>
      <c r="F1066" s="294"/>
    </row>
    <row r="1067" spans="1:6" x14ac:dyDescent="0.2">
      <c r="A1067" s="290"/>
      <c r="B1067" s="291"/>
      <c r="C1067" s="292"/>
      <c r="D1067" s="292"/>
      <c r="E1067" s="293"/>
      <c r="F1067" s="294"/>
    </row>
    <row r="1068" spans="1:6" x14ac:dyDescent="0.2">
      <c r="A1068" s="290"/>
      <c r="B1068" s="291"/>
      <c r="C1068" s="292"/>
      <c r="D1068" s="292"/>
      <c r="E1068" s="293"/>
      <c r="F1068" s="294"/>
    </row>
    <row r="1069" spans="1:6" x14ac:dyDescent="0.2">
      <c r="A1069" s="290"/>
      <c r="B1069" s="291"/>
      <c r="C1069" s="292"/>
      <c r="D1069" s="292"/>
      <c r="E1069" s="293"/>
      <c r="F1069" s="294"/>
    </row>
    <row r="1070" spans="1:6" x14ac:dyDescent="0.2">
      <c r="A1070" s="290"/>
      <c r="B1070" s="291"/>
      <c r="C1070" s="292"/>
      <c r="D1070" s="292"/>
      <c r="E1070" s="293"/>
      <c r="F1070" s="294"/>
    </row>
    <row r="1071" spans="1:6" x14ac:dyDescent="0.2">
      <c r="A1071" s="290"/>
      <c r="B1071" s="291"/>
      <c r="C1071" s="292"/>
      <c r="D1071" s="292"/>
      <c r="E1071" s="293"/>
      <c r="F1071" s="294"/>
    </row>
    <row r="1072" spans="1:6" x14ac:dyDescent="0.2">
      <c r="A1072" s="290"/>
      <c r="B1072" s="291"/>
      <c r="C1072" s="292"/>
      <c r="D1072" s="292"/>
      <c r="E1072" s="293"/>
      <c r="F1072" s="294"/>
    </row>
    <row r="1073" spans="1:6" x14ac:dyDescent="0.2">
      <c r="A1073" s="290"/>
      <c r="B1073" s="291"/>
      <c r="C1073" s="292"/>
      <c r="D1073" s="292"/>
      <c r="E1073" s="293"/>
      <c r="F1073" s="294"/>
    </row>
    <row r="1074" spans="1:6" x14ac:dyDescent="0.2">
      <c r="A1074" s="290"/>
      <c r="B1074" s="291"/>
      <c r="C1074" s="292"/>
      <c r="D1074" s="292"/>
      <c r="E1074" s="293"/>
      <c r="F1074" s="294"/>
    </row>
    <row r="1075" spans="1:6" x14ac:dyDescent="0.2">
      <c r="A1075" s="290"/>
      <c r="B1075" s="291"/>
      <c r="C1075" s="292"/>
      <c r="D1075" s="292"/>
      <c r="E1075" s="293"/>
      <c r="F1075" s="294"/>
    </row>
    <row r="1076" spans="1:6" x14ac:dyDescent="0.2">
      <c r="A1076" s="290"/>
      <c r="B1076" s="291"/>
      <c r="C1076" s="292"/>
      <c r="D1076" s="292"/>
      <c r="E1076" s="293"/>
      <c r="F1076" s="294"/>
    </row>
    <row r="1077" spans="1:6" x14ac:dyDescent="0.2">
      <c r="A1077" s="290"/>
      <c r="B1077" s="291"/>
      <c r="C1077" s="292"/>
      <c r="D1077" s="292"/>
      <c r="E1077" s="293"/>
      <c r="F1077" s="294"/>
    </row>
    <row r="1078" spans="1:6" x14ac:dyDescent="0.2">
      <c r="A1078" s="290"/>
      <c r="B1078" s="291"/>
      <c r="C1078" s="292"/>
      <c r="D1078" s="292"/>
      <c r="E1078" s="293"/>
      <c r="F1078" s="294"/>
    </row>
    <row r="1079" spans="1:6" x14ac:dyDescent="0.2">
      <c r="A1079" s="290"/>
      <c r="B1079" s="291"/>
      <c r="C1079" s="292"/>
      <c r="D1079" s="292"/>
      <c r="E1079" s="293"/>
      <c r="F1079" s="294"/>
    </row>
    <row r="1080" spans="1:6" x14ac:dyDescent="0.2">
      <c r="A1080" s="290"/>
      <c r="B1080" s="291"/>
      <c r="C1080" s="292"/>
      <c r="D1080" s="292"/>
      <c r="E1080" s="293"/>
      <c r="F1080" s="294"/>
    </row>
    <row r="1081" spans="1:6" x14ac:dyDescent="0.2">
      <c r="A1081" s="290"/>
      <c r="B1081" s="291"/>
      <c r="C1081" s="292"/>
      <c r="D1081" s="292"/>
      <c r="E1081" s="293"/>
      <c r="F1081" s="294"/>
    </row>
  </sheetData>
  <mergeCells count="2">
    <mergeCell ref="D420:E420"/>
    <mergeCell ref="D80:E80"/>
  </mergeCells>
  <pageMargins left="0.94488188976377963" right="0.23622047244094491" top="1.1811023622047245" bottom="1.1023622047244095" header="0.51181102362204722" footer="0.43307086614173229"/>
  <pageSetup paperSize="9" scale="82" orientation="portrait" useFirstPageNumber="1" r:id="rId1"/>
  <headerFooter alignWithMargins="0">
    <oddHeader>&amp;L&amp;8investitor:  Općina Pojezerje,  Otrić-Seoci bb
                    20 342 Otrić-Seoci
Građevina: Društveni dom
Lokacija:    KOBILJAČA, č.z.158/1 k.o. Kobiljača                  
&amp;R&amp;8rujan, 2018.</oddHeader>
    <oddFooter>&amp;L&amp;8MARIT HOLTEN d.o.o. SPLIT, Matice hrvatske 19
Glavni projekt:izmjena i dopuna tijekom gradnje
ELEKTROTEHNIČKI PROJEKT  
Projektant: Josip Plećaš dipl.ing.el.
 &amp;C&amp;8     Br.projekta :TD-E-519/18
            ZOP: 10/18-DK&amp;R&amp;8Stranica &amp;P od &amp;N</oddFooter>
    <evenHeader>&amp;L&amp;8Građevina: Stambena građevina  
Lokacija: Komarna                          
Investitor:Zoran Marušić, Prud                                                              
&amp;R 12/, 2010.</evenHeader>
    <evenFooter>&amp;L&amp;8Glavni projekt:Elektroinstalacije  
Projektant: Josip Plećaš dipl.ing.el.
 TD-E-8080-27/12&amp;C&amp;8ZOP: 09/10&amp;R&amp;8Stranica &amp;P od &amp;N</evenFooter>
  </headerFooter>
  <rowBreaks count="9" manualBreakCount="9">
    <brk id="39" max="5" man="1"/>
    <brk id="80" max="5" man="1"/>
    <brk id="134" max="5" man="1"/>
    <brk id="209" max="5" man="1"/>
    <brk id="247" max="5" man="1"/>
    <brk id="293" max="5" man="1"/>
    <brk id="323" max="5" man="1"/>
    <brk id="352" max="5" man="1"/>
    <brk id="39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1"/>
  <sheetViews>
    <sheetView view="pageBreakPreview" zoomScale="90" zoomScaleNormal="100" zoomScaleSheetLayoutView="90" workbookViewId="0">
      <selection activeCell="D33" sqref="D33"/>
    </sheetView>
  </sheetViews>
  <sheetFormatPr defaultRowHeight="12.75" x14ac:dyDescent="0.2"/>
  <cols>
    <col min="1" max="1" width="5.7109375" style="107" customWidth="1"/>
    <col min="2" max="2" width="40.7109375" style="108" customWidth="1"/>
    <col min="3" max="3" width="7.28515625" style="109" customWidth="1"/>
    <col min="4" max="5" width="12.42578125" style="110" customWidth="1"/>
    <col min="6" max="6" width="14.42578125" style="110" customWidth="1"/>
    <col min="7" max="256" width="9.140625" style="86"/>
    <col min="257" max="257" width="5.7109375" style="86" customWidth="1"/>
    <col min="258" max="258" width="40.7109375" style="86" customWidth="1"/>
    <col min="259" max="259" width="7.28515625" style="86" customWidth="1"/>
    <col min="260" max="261" width="12.42578125" style="86" customWidth="1"/>
    <col min="262" max="262" width="14.42578125" style="86" customWidth="1"/>
    <col min="263" max="512" width="9.140625" style="86"/>
    <col min="513" max="513" width="5.7109375" style="86" customWidth="1"/>
    <col min="514" max="514" width="40.7109375" style="86" customWidth="1"/>
    <col min="515" max="515" width="7.28515625" style="86" customWidth="1"/>
    <col min="516" max="517" width="12.42578125" style="86" customWidth="1"/>
    <col min="518" max="518" width="14.42578125" style="86" customWidth="1"/>
    <col min="519" max="768" width="9.140625" style="86"/>
    <col min="769" max="769" width="5.7109375" style="86" customWidth="1"/>
    <col min="770" max="770" width="40.7109375" style="86" customWidth="1"/>
    <col min="771" max="771" width="7.28515625" style="86" customWidth="1"/>
    <col min="772" max="773" width="12.42578125" style="86" customWidth="1"/>
    <col min="774" max="774" width="14.42578125" style="86" customWidth="1"/>
    <col min="775" max="1024" width="9.140625" style="86"/>
    <col min="1025" max="1025" width="5.7109375" style="86" customWidth="1"/>
    <col min="1026" max="1026" width="40.7109375" style="86" customWidth="1"/>
    <col min="1027" max="1027" width="7.28515625" style="86" customWidth="1"/>
    <col min="1028" max="1029" width="12.42578125" style="86" customWidth="1"/>
    <col min="1030" max="1030" width="14.42578125" style="86" customWidth="1"/>
    <col min="1031" max="1280" width="9.140625" style="86"/>
    <col min="1281" max="1281" width="5.7109375" style="86" customWidth="1"/>
    <col min="1282" max="1282" width="40.7109375" style="86" customWidth="1"/>
    <col min="1283" max="1283" width="7.28515625" style="86" customWidth="1"/>
    <col min="1284" max="1285" width="12.42578125" style="86" customWidth="1"/>
    <col min="1286" max="1286" width="14.42578125" style="86" customWidth="1"/>
    <col min="1287" max="1536" width="9.140625" style="86"/>
    <col min="1537" max="1537" width="5.7109375" style="86" customWidth="1"/>
    <col min="1538" max="1538" width="40.7109375" style="86" customWidth="1"/>
    <col min="1539" max="1539" width="7.28515625" style="86" customWidth="1"/>
    <col min="1540" max="1541" width="12.42578125" style="86" customWidth="1"/>
    <col min="1542" max="1542" width="14.42578125" style="86" customWidth="1"/>
    <col min="1543" max="1792" width="9.140625" style="86"/>
    <col min="1793" max="1793" width="5.7109375" style="86" customWidth="1"/>
    <col min="1794" max="1794" width="40.7109375" style="86" customWidth="1"/>
    <col min="1795" max="1795" width="7.28515625" style="86" customWidth="1"/>
    <col min="1796" max="1797" width="12.42578125" style="86" customWidth="1"/>
    <col min="1798" max="1798" width="14.42578125" style="86" customWidth="1"/>
    <col min="1799" max="2048" width="9.140625" style="86"/>
    <col min="2049" max="2049" width="5.7109375" style="86" customWidth="1"/>
    <col min="2050" max="2050" width="40.7109375" style="86" customWidth="1"/>
    <col min="2051" max="2051" width="7.28515625" style="86" customWidth="1"/>
    <col min="2052" max="2053" width="12.42578125" style="86" customWidth="1"/>
    <col min="2054" max="2054" width="14.42578125" style="86" customWidth="1"/>
    <col min="2055" max="2304" width="9.140625" style="86"/>
    <col min="2305" max="2305" width="5.7109375" style="86" customWidth="1"/>
    <col min="2306" max="2306" width="40.7109375" style="86" customWidth="1"/>
    <col min="2307" max="2307" width="7.28515625" style="86" customWidth="1"/>
    <col min="2308" max="2309" width="12.42578125" style="86" customWidth="1"/>
    <col min="2310" max="2310" width="14.42578125" style="86" customWidth="1"/>
    <col min="2311" max="2560" width="9.140625" style="86"/>
    <col min="2561" max="2561" width="5.7109375" style="86" customWidth="1"/>
    <col min="2562" max="2562" width="40.7109375" style="86" customWidth="1"/>
    <col min="2563" max="2563" width="7.28515625" style="86" customWidth="1"/>
    <col min="2564" max="2565" width="12.42578125" style="86" customWidth="1"/>
    <col min="2566" max="2566" width="14.42578125" style="86" customWidth="1"/>
    <col min="2567" max="2816" width="9.140625" style="86"/>
    <col min="2817" max="2817" width="5.7109375" style="86" customWidth="1"/>
    <col min="2818" max="2818" width="40.7109375" style="86" customWidth="1"/>
    <col min="2819" max="2819" width="7.28515625" style="86" customWidth="1"/>
    <col min="2820" max="2821" width="12.42578125" style="86" customWidth="1"/>
    <col min="2822" max="2822" width="14.42578125" style="86" customWidth="1"/>
    <col min="2823" max="3072" width="9.140625" style="86"/>
    <col min="3073" max="3073" width="5.7109375" style="86" customWidth="1"/>
    <col min="3074" max="3074" width="40.7109375" style="86" customWidth="1"/>
    <col min="3075" max="3075" width="7.28515625" style="86" customWidth="1"/>
    <col min="3076" max="3077" width="12.42578125" style="86" customWidth="1"/>
    <col min="3078" max="3078" width="14.42578125" style="86" customWidth="1"/>
    <col min="3079" max="3328" width="9.140625" style="86"/>
    <col min="3329" max="3329" width="5.7109375" style="86" customWidth="1"/>
    <col min="3330" max="3330" width="40.7109375" style="86" customWidth="1"/>
    <col min="3331" max="3331" width="7.28515625" style="86" customWidth="1"/>
    <col min="3332" max="3333" width="12.42578125" style="86" customWidth="1"/>
    <col min="3334" max="3334" width="14.42578125" style="86" customWidth="1"/>
    <col min="3335" max="3584" width="9.140625" style="86"/>
    <col min="3585" max="3585" width="5.7109375" style="86" customWidth="1"/>
    <col min="3586" max="3586" width="40.7109375" style="86" customWidth="1"/>
    <col min="3587" max="3587" width="7.28515625" style="86" customWidth="1"/>
    <col min="3588" max="3589" width="12.42578125" style="86" customWidth="1"/>
    <col min="3590" max="3590" width="14.42578125" style="86" customWidth="1"/>
    <col min="3591" max="3840" width="9.140625" style="86"/>
    <col min="3841" max="3841" width="5.7109375" style="86" customWidth="1"/>
    <col min="3842" max="3842" width="40.7109375" style="86" customWidth="1"/>
    <col min="3843" max="3843" width="7.28515625" style="86" customWidth="1"/>
    <col min="3844" max="3845" width="12.42578125" style="86" customWidth="1"/>
    <col min="3846" max="3846" width="14.42578125" style="86" customWidth="1"/>
    <col min="3847" max="4096" width="9.140625" style="86"/>
    <col min="4097" max="4097" width="5.7109375" style="86" customWidth="1"/>
    <col min="4098" max="4098" width="40.7109375" style="86" customWidth="1"/>
    <col min="4099" max="4099" width="7.28515625" style="86" customWidth="1"/>
    <col min="4100" max="4101" width="12.42578125" style="86" customWidth="1"/>
    <col min="4102" max="4102" width="14.42578125" style="86" customWidth="1"/>
    <col min="4103" max="4352" width="9.140625" style="86"/>
    <col min="4353" max="4353" width="5.7109375" style="86" customWidth="1"/>
    <col min="4354" max="4354" width="40.7109375" style="86" customWidth="1"/>
    <col min="4355" max="4355" width="7.28515625" style="86" customWidth="1"/>
    <col min="4356" max="4357" width="12.42578125" style="86" customWidth="1"/>
    <col min="4358" max="4358" width="14.42578125" style="86" customWidth="1"/>
    <col min="4359" max="4608" width="9.140625" style="86"/>
    <col min="4609" max="4609" width="5.7109375" style="86" customWidth="1"/>
    <col min="4610" max="4610" width="40.7109375" style="86" customWidth="1"/>
    <col min="4611" max="4611" width="7.28515625" style="86" customWidth="1"/>
    <col min="4612" max="4613" width="12.42578125" style="86" customWidth="1"/>
    <col min="4614" max="4614" width="14.42578125" style="86" customWidth="1"/>
    <col min="4615" max="4864" width="9.140625" style="86"/>
    <col min="4865" max="4865" width="5.7109375" style="86" customWidth="1"/>
    <col min="4866" max="4866" width="40.7109375" style="86" customWidth="1"/>
    <col min="4867" max="4867" width="7.28515625" style="86" customWidth="1"/>
    <col min="4868" max="4869" width="12.42578125" style="86" customWidth="1"/>
    <col min="4870" max="4870" width="14.42578125" style="86" customWidth="1"/>
    <col min="4871" max="5120" width="9.140625" style="86"/>
    <col min="5121" max="5121" width="5.7109375" style="86" customWidth="1"/>
    <col min="5122" max="5122" width="40.7109375" style="86" customWidth="1"/>
    <col min="5123" max="5123" width="7.28515625" style="86" customWidth="1"/>
    <col min="5124" max="5125" width="12.42578125" style="86" customWidth="1"/>
    <col min="5126" max="5126" width="14.42578125" style="86" customWidth="1"/>
    <col min="5127" max="5376" width="9.140625" style="86"/>
    <col min="5377" max="5377" width="5.7109375" style="86" customWidth="1"/>
    <col min="5378" max="5378" width="40.7109375" style="86" customWidth="1"/>
    <col min="5379" max="5379" width="7.28515625" style="86" customWidth="1"/>
    <col min="5380" max="5381" width="12.42578125" style="86" customWidth="1"/>
    <col min="5382" max="5382" width="14.42578125" style="86" customWidth="1"/>
    <col min="5383" max="5632" width="9.140625" style="86"/>
    <col min="5633" max="5633" width="5.7109375" style="86" customWidth="1"/>
    <col min="5634" max="5634" width="40.7109375" style="86" customWidth="1"/>
    <col min="5635" max="5635" width="7.28515625" style="86" customWidth="1"/>
    <col min="5636" max="5637" width="12.42578125" style="86" customWidth="1"/>
    <col min="5638" max="5638" width="14.42578125" style="86" customWidth="1"/>
    <col min="5639" max="5888" width="9.140625" style="86"/>
    <col min="5889" max="5889" width="5.7109375" style="86" customWidth="1"/>
    <col min="5890" max="5890" width="40.7109375" style="86" customWidth="1"/>
    <col min="5891" max="5891" width="7.28515625" style="86" customWidth="1"/>
    <col min="5892" max="5893" width="12.42578125" style="86" customWidth="1"/>
    <col min="5894" max="5894" width="14.42578125" style="86" customWidth="1"/>
    <col min="5895" max="6144" width="9.140625" style="86"/>
    <col min="6145" max="6145" width="5.7109375" style="86" customWidth="1"/>
    <col min="6146" max="6146" width="40.7109375" style="86" customWidth="1"/>
    <col min="6147" max="6147" width="7.28515625" style="86" customWidth="1"/>
    <col min="6148" max="6149" width="12.42578125" style="86" customWidth="1"/>
    <col min="6150" max="6150" width="14.42578125" style="86" customWidth="1"/>
    <col min="6151" max="6400" width="9.140625" style="86"/>
    <col min="6401" max="6401" width="5.7109375" style="86" customWidth="1"/>
    <col min="6402" max="6402" width="40.7109375" style="86" customWidth="1"/>
    <col min="6403" max="6403" width="7.28515625" style="86" customWidth="1"/>
    <col min="6404" max="6405" width="12.42578125" style="86" customWidth="1"/>
    <col min="6406" max="6406" width="14.42578125" style="86" customWidth="1"/>
    <col min="6407" max="6656" width="9.140625" style="86"/>
    <col min="6657" max="6657" width="5.7109375" style="86" customWidth="1"/>
    <col min="6658" max="6658" width="40.7109375" style="86" customWidth="1"/>
    <col min="6659" max="6659" width="7.28515625" style="86" customWidth="1"/>
    <col min="6660" max="6661" width="12.42578125" style="86" customWidth="1"/>
    <col min="6662" max="6662" width="14.42578125" style="86" customWidth="1"/>
    <col min="6663" max="6912" width="9.140625" style="86"/>
    <col min="6913" max="6913" width="5.7109375" style="86" customWidth="1"/>
    <col min="6914" max="6914" width="40.7109375" style="86" customWidth="1"/>
    <col min="6915" max="6915" width="7.28515625" style="86" customWidth="1"/>
    <col min="6916" max="6917" width="12.42578125" style="86" customWidth="1"/>
    <col min="6918" max="6918" width="14.42578125" style="86" customWidth="1"/>
    <col min="6919" max="7168" width="9.140625" style="86"/>
    <col min="7169" max="7169" width="5.7109375" style="86" customWidth="1"/>
    <col min="7170" max="7170" width="40.7109375" style="86" customWidth="1"/>
    <col min="7171" max="7171" width="7.28515625" style="86" customWidth="1"/>
    <col min="7172" max="7173" width="12.42578125" style="86" customWidth="1"/>
    <col min="7174" max="7174" width="14.42578125" style="86" customWidth="1"/>
    <col min="7175" max="7424" width="9.140625" style="86"/>
    <col min="7425" max="7425" width="5.7109375" style="86" customWidth="1"/>
    <col min="7426" max="7426" width="40.7109375" style="86" customWidth="1"/>
    <col min="7427" max="7427" width="7.28515625" style="86" customWidth="1"/>
    <col min="7428" max="7429" width="12.42578125" style="86" customWidth="1"/>
    <col min="7430" max="7430" width="14.42578125" style="86" customWidth="1"/>
    <col min="7431" max="7680" width="9.140625" style="86"/>
    <col min="7681" max="7681" width="5.7109375" style="86" customWidth="1"/>
    <col min="7682" max="7682" width="40.7109375" style="86" customWidth="1"/>
    <col min="7683" max="7683" width="7.28515625" style="86" customWidth="1"/>
    <col min="7684" max="7685" width="12.42578125" style="86" customWidth="1"/>
    <col min="7686" max="7686" width="14.42578125" style="86" customWidth="1"/>
    <col min="7687" max="7936" width="9.140625" style="86"/>
    <col min="7937" max="7937" width="5.7109375" style="86" customWidth="1"/>
    <col min="7938" max="7938" width="40.7109375" style="86" customWidth="1"/>
    <col min="7939" max="7939" width="7.28515625" style="86" customWidth="1"/>
    <col min="7940" max="7941" width="12.42578125" style="86" customWidth="1"/>
    <col min="7942" max="7942" width="14.42578125" style="86" customWidth="1"/>
    <col min="7943" max="8192" width="9.140625" style="86"/>
    <col min="8193" max="8193" width="5.7109375" style="86" customWidth="1"/>
    <col min="8194" max="8194" width="40.7109375" style="86" customWidth="1"/>
    <col min="8195" max="8195" width="7.28515625" style="86" customWidth="1"/>
    <col min="8196" max="8197" width="12.42578125" style="86" customWidth="1"/>
    <col min="8198" max="8198" width="14.42578125" style="86" customWidth="1"/>
    <col min="8199" max="8448" width="9.140625" style="86"/>
    <col min="8449" max="8449" width="5.7109375" style="86" customWidth="1"/>
    <col min="8450" max="8450" width="40.7109375" style="86" customWidth="1"/>
    <col min="8451" max="8451" width="7.28515625" style="86" customWidth="1"/>
    <col min="8452" max="8453" width="12.42578125" style="86" customWidth="1"/>
    <col min="8454" max="8454" width="14.42578125" style="86" customWidth="1"/>
    <col min="8455" max="8704" width="9.140625" style="86"/>
    <col min="8705" max="8705" width="5.7109375" style="86" customWidth="1"/>
    <col min="8706" max="8706" width="40.7109375" style="86" customWidth="1"/>
    <col min="8707" max="8707" width="7.28515625" style="86" customWidth="1"/>
    <col min="8708" max="8709" width="12.42578125" style="86" customWidth="1"/>
    <col min="8710" max="8710" width="14.42578125" style="86" customWidth="1"/>
    <col min="8711" max="8960" width="9.140625" style="86"/>
    <col min="8961" max="8961" width="5.7109375" style="86" customWidth="1"/>
    <col min="8962" max="8962" width="40.7109375" style="86" customWidth="1"/>
    <col min="8963" max="8963" width="7.28515625" style="86" customWidth="1"/>
    <col min="8964" max="8965" width="12.42578125" style="86" customWidth="1"/>
    <col min="8966" max="8966" width="14.42578125" style="86" customWidth="1"/>
    <col min="8967" max="9216" width="9.140625" style="86"/>
    <col min="9217" max="9217" width="5.7109375" style="86" customWidth="1"/>
    <col min="9218" max="9218" width="40.7109375" style="86" customWidth="1"/>
    <col min="9219" max="9219" width="7.28515625" style="86" customWidth="1"/>
    <col min="9220" max="9221" width="12.42578125" style="86" customWidth="1"/>
    <col min="9222" max="9222" width="14.42578125" style="86" customWidth="1"/>
    <col min="9223" max="9472" width="9.140625" style="86"/>
    <col min="9473" max="9473" width="5.7109375" style="86" customWidth="1"/>
    <col min="9474" max="9474" width="40.7109375" style="86" customWidth="1"/>
    <col min="9475" max="9475" width="7.28515625" style="86" customWidth="1"/>
    <col min="9476" max="9477" width="12.42578125" style="86" customWidth="1"/>
    <col min="9478" max="9478" width="14.42578125" style="86" customWidth="1"/>
    <col min="9479" max="9728" width="9.140625" style="86"/>
    <col min="9729" max="9729" width="5.7109375" style="86" customWidth="1"/>
    <col min="9730" max="9730" width="40.7109375" style="86" customWidth="1"/>
    <col min="9731" max="9731" width="7.28515625" style="86" customWidth="1"/>
    <col min="9732" max="9733" width="12.42578125" style="86" customWidth="1"/>
    <col min="9734" max="9734" width="14.42578125" style="86" customWidth="1"/>
    <col min="9735" max="9984" width="9.140625" style="86"/>
    <col min="9985" max="9985" width="5.7109375" style="86" customWidth="1"/>
    <col min="9986" max="9986" width="40.7109375" style="86" customWidth="1"/>
    <col min="9987" max="9987" width="7.28515625" style="86" customWidth="1"/>
    <col min="9988" max="9989" width="12.42578125" style="86" customWidth="1"/>
    <col min="9990" max="9990" width="14.42578125" style="86" customWidth="1"/>
    <col min="9991" max="10240" width="9.140625" style="86"/>
    <col min="10241" max="10241" width="5.7109375" style="86" customWidth="1"/>
    <col min="10242" max="10242" width="40.7109375" style="86" customWidth="1"/>
    <col min="10243" max="10243" width="7.28515625" style="86" customWidth="1"/>
    <col min="10244" max="10245" width="12.42578125" style="86" customWidth="1"/>
    <col min="10246" max="10246" width="14.42578125" style="86" customWidth="1"/>
    <col min="10247" max="10496" width="9.140625" style="86"/>
    <col min="10497" max="10497" width="5.7109375" style="86" customWidth="1"/>
    <col min="10498" max="10498" width="40.7109375" style="86" customWidth="1"/>
    <col min="10499" max="10499" width="7.28515625" style="86" customWidth="1"/>
    <col min="10500" max="10501" width="12.42578125" style="86" customWidth="1"/>
    <col min="10502" max="10502" width="14.42578125" style="86" customWidth="1"/>
    <col min="10503" max="10752" width="9.140625" style="86"/>
    <col min="10753" max="10753" width="5.7109375" style="86" customWidth="1"/>
    <col min="10754" max="10754" width="40.7109375" style="86" customWidth="1"/>
    <col min="10755" max="10755" width="7.28515625" style="86" customWidth="1"/>
    <col min="10756" max="10757" width="12.42578125" style="86" customWidth="1"/>
    <col min="10758" max="10758" width="14.42578125" style="86" customWidth="1"/>
    <col min="10759" max="11008" width="9.140625" style="86"/>
    <col min="11009" max="11009" width="5.7109375" style="86" customWidth="1"/>
    <col min="11010" max="11010" width="40.7109375" style="86" customWidth="1"/>
    <col min="11011" max="11011" width="7.28515625" style="86" customWidth="1"/>
    <col min="11012" max="11013" width="12.42578125" style="86" customWidth="1"/>
    <col min="11014" max="11014" width="14.42578125" style="86" customWidth="1"/>
    <col min="11015" max="11264" width="9.140625" style="86"/>
    <col min="11265" max="11265" width="5.7109375" style="86" customWidth="1"/>
    <col min="11266" max="11266" width="40.7109375" style="86" customWidth="1"/>
    <col min="11267" max="11267" width="7.28515625" style="86" customWidth="1"/>
    <col min="11268" max="11269" width="12.42578125" style="86" customWidth="1"/>
    <col min="11270" max="11270" width="14.42578125" style="86" customWidth="1"/>
    <col min="11271" max="11520" width="9.140625" style="86"/>
    <col min="11521" max="11521" width="5.7109375" style="86" customWidth="1"/>
    <col min="11522" max="11522" width="40.7109375" style="86" customWidth="1"/>
    <col min="11523" max="11523" width="7.28515625" style="86" customWidth="1"/>
    <col min="11524" max="11525" width="12.42578125" style="86" customWidth="1"/>
    <col min="11526" max="11526" width="14.42578125" style="86" customWidth="1"/>
    <col min="11527" max="11776" width="9.140625" style="86"/>
    <col min="11777" max="11777" width="5.7109375" style="86" customWidth="1"/>
    <col min="11778" max="11778" width="40.7109375" style="86" customWidth="1"/>
    <col min="11779" max="11779" width="7.28515625" style="86" customWidth="1"/>
    <col min="11780" max="11781" width="12.42578125" style="86" customWidth="1"/>
    <col min="11782" max="11782" width="14.42578125" style="86" customWidth="1"/>
    <col min="11783" max="12032" width="9.140625" style="86"/>
    <col min="12033" max="12033" width="5.7109375" style="86" customWidth="1"/>
    <col min="12034" max="12034" width="40.7109375" style="86" customWidth="1"/>
    <col min="12035" max="12035" width="7.28515625" style="86" customWidth="1"/>
    <col min="12036" max="12037" width="12.42578125" style="86" customWidth="1"/>
    <col min="12038" max="12038" width="14.42578125" style="86" customWidth="1"/>
    <col min="12039" max="12288" width="9.140625" style="86"/>
    <col min="12289" max="12289" width="5.7109375" style="86" customWidth="1"/>
    <col min="12290" max="12290" width="40.7109375" style="86" customWidth="1"/>
    <col min="12291" max="12291" width="7.28515625" style="86" customWidth="1"/>
    <col min="12292" max="12293" width="12.42578125" style="86" customWidth="1"/>
    <col min="12294" max="12294" width="14.42578125" style="86" customWidth="1"/>
    <col min="12295" max="12544" width="9.140625" style="86"/>
    <col min="12545" max="12545" width="5.7109375" style="86" customWidth="1"/>
    <col min="12546" max="12546" width="40.7109375" style="86" customWidth="1"/>
    <col min="12547" max="12547" width="7.28515625" style="86" customWidth="1"/>
    <col min="12548" max="12549" width="12.42578125" style="86" customWidth="1"/>
    <col min="12550" max="12550" width="14.42578125" style="86" customWidth="1"/>
    <col min="12551" max="12800" width="9.140625" style="86"/>
    <col min="12801" max="12801" width="5.7109375" style="86" customWidth="1"/>
    <col min="12802" max="12802" width="40.7109375" style="86" customWidth="1"/>
    <col min="12803" max="12803" width="7.28515625" style="86" customWidth="1"/>
    <col min="12804" max="12805" width="12.42578125" style="86" customWidth="1"/>
    <col min="12806" max="12806" width="14.42578125" style="86" customWidth="1"/>
    <col min="12807" max="13056" width="9.140625" style="86"/>
    <col min="13057" max="13057" width="5.7109375" style="86" customWidth="1"/>
    <col min="13058" max="13058" width="40.7109375" style="86" customWidth="1"/>
    <col min="13059" max="13059" width="7.28515625" style="86" customWidth="1"/>
    <col min="13060" max="13061" width="12.42578125" style="86" customWidth="1"/>
    <col min="13062" max="13062" width="14.42578125" style="86" customWidth="1"/>
    <col min="13063" max="13312" width="9.140625" style="86"/>
    <col min="13313" max="13313" width="5.7109375" style="86" customWidth="1"/>
    <col min="13314" max="13314" width="40.7109375" style="86" customWidth="1"/>
    <col min="13315" max="13315" width="7.28515625" style="86" customWidth="1"/>
    <col min="13316" max="13317" width="12.42578125" style="86" customWidth="1"/>
    <col min="13318" max="13318" width="14.42578125" style="86" customWidth="1"/>
    <col min="13319" max="13568" width="9.140625" style="86"/>
    <col min="13569" max="13569" width="5.7109375" style="86" customWidth="1"/>
    <col min="13570" max="13570" width="40.7109375" style="86" customWidth="1"/>
    <col min="13571" max="13571" width="7.28515625" style="86" customWidth="1"/>
    <col min="13572" max="13573" width="12.42578125" style="86" customWidth="1"/>
    <col min="13574" max="13574" width="14.42578125" style="86" customWidth="1"/>
    <col min="13575" max="13824" width="9.140625" style="86"/>
    <col min="13825" max="13825" width="5.7109375" style="86" customWidth="1"/>
    <col min="13826" max="13826" width="40.7109375" style="86" customWidth="1"/>
    <col min="13827" max="13827" width="7.28515625" style="86" customWidth="1"/>
    <col min="13828" max="13829" width="12.42578125" style="86" customWidth="1"/>
    <col min="13830" max="13830" width="14.42578125" style="86" customWidth="1"/>
    <col min="13831" max="14080" width="9.140625" style="86"/>
    <col min="14081" max="14081" width="5.7109375" style="86" customWidth="1"/>
    <col min="14082" max="14082" width="40.7109375" style="86" customWidth="1"/>
    <col min="14083" max="14083" width="7.28515625" style="86" customWidth="1"/>
    <col min="14084" max="14085" width="12.42578125" style="86" customWidth="1"/>
    <col min="14086" max="14086" width="14.42578125" style="86" customWidth="1"/>
    <col min="14087" max="14336" width="9.140625" style="86"/>
    <col min="14337" max="14337" width="5.7109375" style="86" customWidth="1"/>
    <col min="14338" max="14338" width="40.7109375" style="86" customWidth="1"/>
    <col min="14339" max="14339" width="7.28515625" style="86" customWidth="1"/>
    <col min="14340" max="14341" width="12.42578125" style="86" customWidth="1"/>
    <col min="14342" max="14342" width="14.42578125" style="86" customWidth="1"/>
    <col min="14343" max="14592" width="9.140625" style="86"/>
    <col min="14593" max="14593" width="5.7109375" style="86" customWidth="1"/>
    <col min="14594" max="14594" width="40.7109375" style="86" customWidth="1"/>
    <col min="14595" max="14595" width="7.28515625" style="86" customWidth="1"/>
    <col min="14596" max="14597" width="12.42578125" style="86" customWidth="1"/>
    <col min="14598" max="14598" width="14.42578125" style="86" customWidth="1"/>
    <col min="14599" max="14848" width="9.140625" style="86"/>
    <col min="14849" max="14849" width="5.7109375" style="86" customWidth="1"/>
    <col min="14850" max="14850" width="40.7109375" style="86" customWidth="1"/>
    <col min="14851" max="14851" width="7.28515625" style="86" customWidth="1"/>
    <col min="14852" max="14853" width="12.42578125" style="86" customWidth="1"/>
    <col min="14854" max="14854" width="14.42578125" style="86" customWidth="1"/>
    <col min="14855" max="15104" width="9.140625" style="86"/>
    <col min="15105" max="15105" width="5.7109375" style="86" customWidth="1"/>
    <col min="15106" max="15106" width="40.7109375" style="86" customWidth="1"/>
    <col min="15107" max="15107" width="7.28515625" style="86" customWidth="1"/>
    <col min="15108" max="15109" width="12.42578125" style="86" customWidth="1"/>
    <col min="15110" max="15110" width="14.42578125" style="86" customWidth="1"/>
    <col min="15111" max="15360" width="9.140625" style="86"/>
    <col min="15361" max="15361" width="5.7109375" style="86" customWidth="1"/>
    <col min="15362" max="15362" width="40.7109375" style="86" customWidth="1"/>
    <col min="15363" max="15363" width="7.28515625" style="86" customWidth="1"/>
    <col min="15364" max="15365" width="12.42578125" style="86" customWidth="1"/>
    <col min="15366" max="15366" width="14.42578125" style="86" customWidth="1"/>
    <col min="15367" max="15616" width="9.140625" style="86"/>
    <col min="15617" max="15617" width="5.7109375" style="86" customWidth="1"/>
    <col min="15618" max="15618" width="40.7109375" style="86" customWidth="1"/>
    <col min="15619" max="15619" width="7.28515625" style="86" customWidth="1"/>
    <col min="15620" max="15621" width="12.42578125" style="86" customWidth="1"/>
    <col min="15622" max="15622" width="14.42578125" style="86" customWidth="1"/>
    <col min="15623" max="15872" width="9.140625" style="86"/>
    <col min="15873" max="15873" width="5.7109375" style="86" customWidth="1"/>
    <col min="15874" max="15874" width="40.7109375" style="86" customWidth="1"/>
    <col min="15875" max="15875" width="7.28515625" style="86" customWidth="1"/>
    <col min="15876" max="15877" width="12.42578125" style="86" customWidth="1"/>
    <col min="15878" max="15878" width="14.42578125" style="86" customWidth="1"/>
    <col min="15879" max="16128" width="9.140625" style="86"/>
    <col min="16129" max="16129" width="5.7109375" style="86" customWidth="1"/>
    <col min="16130" max="16130" width="40.7109375" style="86" customWidth="1"/>
    <col min="16131" max="16131" width="7.28515625" style="86" customWidth="1"/>
    <col min="16132" max="16133" width="12.42578125" style="86" customWidth="1"/>
    <col min="16134" max="16134" width="14.42578125" style="86" customWidth="1"/>
    <col min="16135" max="16384" width="9.140625" style="86"/>
  </cols>
  <sheetData>
    <row r="2" spans="1:6" ht="21.75" customHeight="1" x14ac:dyDescent="0.2">
      <c r="B2" s="415" t="s">
        <v>130</v>
      </c>
      <c r="C2" s="415"/>
      <c r="D2" s="415"/>
      <c r="E2" s="415"/>
      <c r="F2" s="415"/>
    </row>
    <row r="3" spans="1:6" ht="28.5" customHeight="1" x14ac:dyDescent="0.2">
      <c r="B3" s="136"/>
      <c r="C3" s="137"/>
      <c r="D3" s="137"/>
      <c r="E3" s="137"/>
      <c r="F3" s="137"/>
    </row>
    <row r="5" spans="1:6" ht="15" x14ac:dyDescent="0.25">
      <c r="A5" s="138" t="s">
        <v>131</v>
      </c>
      <c r="B5" s="139" t="s">
        <v>132</v>
      </c>
      <c r="C5" s="140" t="s">
        <v>126</v>
      </c>
      <c r="D5" s="141"/>
      <c r="E5" s="141"/>
      <c r="F5" s="142">
        <f>'Građ.-zanatski'!F206</f>
        <v>0</v>
      </c>
    </row>
    <row r="6" spans="1:6" ht="15" x14ac:dyDescent="0.25">
      <c r="A6" s="138" t="s">
        <v>60</v>
      </c>
      <c r="B6" s="139" t="s">
        <v>263</v>
      </c>
      <c r="C6" s="140" t="s">
        <v>126</v>
      </c>
      <c r="D6" s="141"/>
      <c r="E6" s="141"/>
      <c r="F6" s="142">
        <f>vik!F119</f>
        <v>0</v>
      </c>
    </row>
    <row r="7" spans="1:6" ht="15" x14ac:dyDescent="0.25">
      <c r="A7" s="138" t="s">
        <v>62</v>
      </c>
      <c r="B7" s="139" t="s">
        <v>140</v>
      </c>
      <c r="C7" s="140" t="s">
        <v>126</v>
      </c>
      <c r="D7" s="141"/>
      <c r="E7" s="141"/>
      <c r="F7" s="142">
        <f>elektro!F418</f>
        <v>0</v>
      </c>
    </row>
    <row r="8" spans="1:6" ht="18.75" customHeight="1" x14ac:dyDescent="0.2">
      <c r="B8" s="131" t="s">
        <v>133</v>
      </c>
      <c r="C8" s="132"/>
      <c r="D8" s="133"/>
      <c r="E8" s="133"/>
      <c r="F8" s="134">
        <f>SUM(F4:F7)</f>
        <v>0</v>
      </c>
    </row>
    <row r="9" spans="1:6" ht="20.25" customHeight="1" x14ac:dyDescent="0.2">
      <c r="B9" s="143" t="s">
        <v>134</v>
      </c>
      <c r="C9" s="144"/>
      <c r="D9" s="145"/>
      <c r="E9" s="145"/>
      <c r="F9" s="146">
        <f>F8*0.25</f>
        <v>0</v>
      </c>
    </row>
    <row r="10" spans="1:6" ht="18.75" customHeight="1" x14ac:dyDescent="0.2">
      <c r="B10" s="131" t="s">
        <v>135</v>
      </c>
      <c r="C10" s="132"/>
      <c r="D10" s="133"/>
      <c r="E10" s="133"/>
      <c r="F10" s="134">
        <f>F8+F9</f>
        <v>0</v>
      </c>
    </row>
    <row r="17" spans="2:5" ht="14.25" x14ac:dyDescent="0.2">
      <c r="B17" s="147" t="s">
        <v>136</v>
      </c>
      <c r="D17" s="141" t="s">
        <v>137</v>
      </c>
      <c r="E17" s="141"/>
    </row>
    <row r="18" spans="2:5" ht="14.25" x14ac:dyDescent="0.2">
      <c r="D18" s="141" t="s">
        <v>138</v>
      </c>
      <c r="E18" s="141"/>
    </row>
    <row r="21" spans="2:5" ht="17.25" customHeight="1" x14ac:dyDescent="0.2"/>
  </sheetData>
  <mergeCells count="1">
    <mergeCell ref="B2:F2"/>
  </mergeCell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Građ.-zanatski</vt:lpstr>
      <vt:lpstr>vik</vt:lpstr>
      <vt:lpstr>elektro</vt:lpstr>
      <vt:lpstr>rekapitulacija</vt:lpstr>
      <vt:lpstr>elektro!Print_Area</vt:lpstr>
      <vt:lpstr>'Građ.-zanatski'!Print_Area</vt:lpstr>
      <vt:lpstr>vik!Print_Area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Borovicka Dalibor</dc:creator>
  <cp:lastModifiedBy>Maro Hađija</cp:lastModifiedBy>
  <cp:lastPrinted>2023-10-02T11:08:36Z</cp:lastPrinted>
  <dcterms:created xsi:type="dcterms:W3CDTF">2012-11-09T10:30:50Z</dcterms:created>
  <dcterms:modified xsi:type="dcterms:W3CDTF">2023-10-02T11:43:53Z</dcterms:modified>
</cp:coreProperties>
</file>